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19" i="3" l="1"/>
  <c r="O19" i="3"/>
  <c r="N19" i="3"/>
  <c r="M19" i="3"/>
  <c r="L19" i="3"/>
  <c r="O18" i="3"/>
  <c r="N18" i="3"/>
  <c r="M18" i="3"/>
  <c r="L18" i="3"/>
  <c r="J15" i="3"/>
  <c r="K18" i="3" l="1"/>
  <c r="K21" i="3" s="1"/>
  <c r="AS15" i="3"/>
  <c r="AQ15" i="3"/>
  <c r="AR15" i="3" s="1"/>
  <c r="AP15" i="3"/>
  <c r="AO15" i="3"/>
  <c r="AN15" i="3"/>
  <c r="AM15" i="3"/>
  <c r="AG15" i="3"/>
  <c r="AE15" i="3"/>
  <c r="I20" i="3" s="1"/>
  <c r="AD15" i="3"/>
  <c r="AC15" i="3"/>
  <c r="G20" i="3" s="1"/>
  <c r="AB15" i="3"/>
  <c r="AA15" i="3"/>
  <c r="E20" i="3" s="1"/>
  <c r="W15" i="3"/>
  <c r="V15" i="3" s="1"/>
  <c r="U15" i="3"/>
  <c r="T15" i="3"/>
  <c r="S15" i="3"/>
  <c r="R15" i="3"/>
  <c r="Q15" i="3"/>
  <c r="K15" i="3"/>
  <c r="I15" i="3"/>
  <c r="I19" i="3" s="1"/>
  <c r="I21" i="3" s="1"/>
  <c r="H15" i="3"/>
  <c r="H19" i="3" s="1"/>
  <c r="G15" i="3"/>
  <c r="G19" i="3" s="1"/>
  <c r="G21" i="3" s="1"/>
  <c r="F15" i="3"/>
  <c r="E15" i="3"/>
  <c r="E19" i="3" s="1"/>
  <c r="E21" i="3" s="1"/>
  <c r="K19" i="3" l="1"/>
  <c r="F19" i="3"/>
  <c r="K20" i="3"/>
  <c r="F20" i="3"/>
  <c r="F21" i="3" s="1"/>
  <c r="H20" i="3"/>
  <c r="O21" i="3"/>
  <c r="J21" i="3"/>
  <c r="J20" i="3"/>
  <c r="O20" i="3"/>
  <c r="N20" i="3"/>
  <c r="M20" i="3"/>
  <c r="H21" i="3"/>
  <c r="M21" i="3" s="1"/>
  <c r="AF15" i="3"/>
  <c r="AB20" i="1"/>
  <c r="AA20" i="1"/>
  <c r="Z20" i="1"/>
  <c r="Y20" i="1"/>
  <c r="X20" i="1"/>
  <c r="W20" i="1"/>
  <c r="L21" i="3" l="1"/>
  <c r="N21" i="3"/>
  <c r="L20" i="3"/>
</calcChain>
</file>

<file path=xl/sharedStrings.xml><?xml version="1.0" encoding="utf-8"?>
<sst xmlns="http://schemas.openxmlformats.org/spreadsheetml/2006/main" count="200" uniqueCount="81">
  <si>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</si>
  <si>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</si>
  <si>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</si>
  <si>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</si>
  <si>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</si>
  <si>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</si>
  <si>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</si>
  <si>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</si>
  <si>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</si>
  <si>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</si>
  <si>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</si>
  <si>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</si>
  <si>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</si>
  <si>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</si>
  <si>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</si>
  <si>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</si>
  <si>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</si>
  <si>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</si>
  <si>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</si>
  <si>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</si>
  <si>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</si>
  <si>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</si>
  <si>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</si>
  <si>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</si>
  <si>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</si>
  <si>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</si>
  <si>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</si>
  <si>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</si>
  <si>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</si>
  <si>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</si>
  <si>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</si>
  <si>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</si>
  <si>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</si>
  <si>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11.</t>
  </si>
  <si>
    <t>ViVe</t>
  </si>
  <si>
    <t>13.</t>
  </si>
  <si>
    <t>15.</t>
  </si>
  <si>
    <t>4.</t>
  </si>
  <si>
    <t>ykköspesis</t>
  </si>
  <si>
    <t>09.06. 1994  ViVe - AA  0-1  (0-3, 2-2)</t>
  </si>
  <si>
    <t xml:space="preserve">  17 v   4 kk 12 pv</t>
  </si>
  <si>
    <t>YPJ</t>
  </si>
  <si>
    <t>suomensarja</t>
  </si>
  <si>
    <t>KoKi</t>
  </si>
  <si>
    <t>12.</t>
  </si>
  <si>
    <t>9.</t>
  </si>
  <si>
    <t>7.</t>
  </si>
  <si>
    <t>2.</t>
  </si>
  <si>
    <t>3.</t>
  </si>
  <si>
    <t>6.</t>
  </si>
  <si>
    <t>12.06. 1996  ViVe - HP-K  2-0  (6-1, 3-0)</t>
  </si>
  <si>
    <t xml:space="preserve">  19 v   4 kk 15 pv</t>
  </si>
  <si>
    <t>Seurat</t>
  </si>
  <si>
    <t>KoKi = Kokkolan Kiri  (1962)</t>
  </si>
  <si>
    <t>YPJ = Ylihärmän Pesis-Junkkarit  (1996)</t>
  </si>
  <si>
    <t>ViVe  2</t>
  </si>
  <si>
    <t>YKKÖSPESIS</t>
  </si>
  <si>
    <t xml:space="preserve"> Arvo-ottelut</t>
  </si>
  <si>
    <t>Mitalit</t>
  </si>
  <si>
    <t>hSM</t>
  </si>
  <si>
    <t>Lyöty</t>
  </si>
  <si>
    <t>Tuotu</t>
  </si>
  <si>
    <t>x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</si>
  <si>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</si>
  <si>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</si>
  <si>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</si>
  <si>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</si>
  <si>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</si>
  <si>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</si>
  <si>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</si>
  <si>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</si>
  <si>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</si>
  <si>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 xml:space="preserve">Jukka Lakaniemi   </t>
  </si>
  <si>
    <t>28.1.1977   Vimpeli</t>
  </si>
  <si>
    <t>ViVe = Vimpelin Veto  (1934),  kasvattajaseura</t>
  </si>
  <si>
    <t>1.</t>
  </si>
  <si>
    <t>5.</t>
  </si>
  <si>
    <t>ENSIMMÄISET RUNKOSARJASSA</t>
  </si>
  <si>
    <t>12.  ottelu</t>
  </si>
  <si>
    <t>5.  ottelu</t>
  </si>
  <si>
    <t>21.05. 1996  LP - ViVe  1-2  (0-3, 2-2, 0-0, 3-5)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</si>
</sst>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5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7" borderId="1" xfId="0" applyFont="1" applyFill="1" applyBorder="1"/>
    <xf numFmtId="0" fontId="3" fillId="6" borderId="1" xfId="0" applyFont="1" applyFill="1" applyBorder="1" applyAlignment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0" fillId="2" borderId="0" xfId="0" applyFill="1"/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2" customWidth="1"/>
    <col min="3" max="3" width="6.7109375" style="71" customWidth="1"/>
    <col min="4" max="4" width="9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29" customWidth="1"/>
    <col min="16" max="20" width="5.7109375" style="71" customWidth="1"/>
    <col min="21" max="21" width="8.7109375" style="71" customWidth="1"/>
    <col min="22" max="22" width="0.7109375" style="29" customWidth="1"/>
    <col min="23" max="27" width="5.7109375" style="71" customWidth="1"/>
    <col min="28" max="28" width="8.7109375" style="71" customWidth="1"/>
    <col min="29" max="29" width="0.7109375" style="29" customWidth="1"/>
    <col min="30" max="35" width="5.7109375" style="71" customWidth="1"/>
    <col min="36" max="36" width="43.7109375" style="1" customWidth="1"/>
    <col min="37" max="16384" width="9.140625" style="8"/>
  </cols>
  <sheetData>
    <row r="1" spans="1:36" ht="16.5" customHeight="1" x14ac:dyDescent="0.25">
      <c r="A1" s="1"/>
      <c r="B1" s="2" t="s">
        <v>72</v>
      </c>
      <c r="C1" s="3"/>
      <c r="D1" s="4"/>
      <c r="E1" s="5" t="s">
        <v>73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80"/>
      <c r="W2" s="22" t="s">
        <v>16</v>
      </c>
      <c r="X2" s="14"/>
      <c r="Y2" s="14"/>
      <c r="Z2" s="14"/>
      <c r="AA2" s="14"/>
      <c r="AB2" s="14"/>
      <c r="AC2" s="80"/>
      <c r="AD2" s="22" t="s">
        <v>57</v>
      </c>
      <c r="AE2" s="14"/>
      <c r="AF2" s="14"/>
      <c r="AG2" s="20"/>
      <c r="AH2" s="14" t="s">
        <v>58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59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1994</v>
      </c>
      <c r="C4" s="25" t="s">
        <v>33</v>
      </c>
      <c r="D4" s="26" t="s">
        <v>34</v>
      </c>
      <c r="E4" s="25">
        <v>1</v>
      </c>
      <c r="F4" s="25">
        <v>0</v>
      </c>
      <c r="G4" s="27">
        <v>0</v>
      </c>
      <c r="H4" s="25">
        <v>0</v>
      </c>
      <c r="I4" s="25">
        <v>1</v>
      </c>
      <c r="J4" s="25">
        <v>0</v>
      </c>
      <c r="K4" s="25">
        <v>1</v>
      </c>
      <c r="L4" s="25">
        <v>0</v>
      </c>
      <c r="M4" s="25">
        <v>0</v>
      </c>
      <c r="N4" s="28">
        <v>0.5</v>
      </c>
      <c r="O4" s="29"/>
      <c r="P4" s="25"/>
      <c r="Q4" s="25"/>
      <c r="R4" s="25"/>
      <c r="S4" s="25"/>
      <c r="T4" s="25"/>
      <c r="U4" s="25"/>
      <c r="V4" s="29"/>
      <c r="W4" s="63">
        <v>1</v>
      </c>
      <c r="X4" s="63">
        <v>0</v>
      </c>
      <c r="Y4" s="30">
        <v>0</v>
      </c>
      <c r="Z4" s="63">
        <v>1</v>
      </c>
      <c r="AA4" s="63">
        <v>2</v>
      </c>
      <c r="AB4" s="65">
        <v>0.66700000000000004</v>
      </c>
      <c r="AC4" s="24"/>
      <c r="AD4" s="25"/>
      <c r="AE4" s="2"/>
      <c r="AF4" s="2"/>
      <c r="AG4" s="25"/>
      <c r="AH4" s="25"/>
      <c r="AI4" s="25"/>
      <c r="AJ4" s="9"/>
    </row>
    <row r="5" spans="1:36" s="23" customFormat="1" ht="15" customHeight="1" x14ac:dyDescent="0.2">
      <c r="A5" s="9"/>
      <c r="B5" s="25">
        <v>1995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25"/>
      <c r="Q5" s="25"/>
      <c r="R5" s="25"/>
      <c r="S5" s="25"/>
      <c r="T5" s="25"/>
      <c r="U5" s="25"/>
      <c r="V5" s="24"/>
      <c r="W5" s="63"/>
      <c r="X5" s="63"/>
      <c r="Y5" s="30"/>
      <c r="Z5" s="63"/>
      <c r="AA5" s="63"/>
      <c r="AB5" s="65"/>
      <c r="AC5" s="24"/>
      <c r="AD5" s="25"/>
      <c r="AE5" s="2"/>
      <c r="AF5" s="2"/>
      <c r="AG5" s="25"/>
      <c r="AH5" s="25"/>
      <c r="AI5" s="25"/>
      <c r="AJ5" s="9"/>
    </row>
    <row r="6" spans="1:36" s="23" customFormat="1" ht="15" customHeight="1" x14ac:dyDescent="0.2">
      <c r="A6" s="9"/>
      <c r="B6" s="25">
        <v>1996</v>
      </c>
      <c r="C6" s="25" t="s">
        <v>35</v>
      </c>
      <c r="D6" s="26" t="s">
        <v>34</v>
      </c>
      <c r="E6" s="25">
        <v>29</v>
      </c>
      <c r="F6" s="25">
        <v>0</v>
      </c>
      <c r="G6" s="27">
        <v>2</v>
      </c>
      <c r="H6" s="25">
        <v>6</v>
      </c>
      <c r="I6" s="25">
        <v>59</v>
      </c>
      <c r="J6" s="25">
        <v>21</v>
      </c>
      <c r="K6" s="25">
        <v>23</v>
      </c>
      <c r="L6" s="25">
        <v>13</v>
      </c>
      <c r="M6" s="25">
        <v>2</v>
      </c>
      <c r="N6" s="28">
        <v>0.39400000000000002</v>
      </c>
      <c r="O6" s="24"/>
      <c r="P6" s="25"/>
      <c r="Q6" s="25"/>
      <c r="R6" s="25"/>
      <c r="S6" s="25"/>
      <c r="T6" s="25"/>
      <c r="U6" s="25"/>
      <c r="V6" s="24"/>
      <c r="W6" s="63" t="s">
        <v>62</v>
      </c>
      <c r="X6" s="63"/>
      <c r="Y6" s="30"/>
      <c r="Z6" s="63"/>
      <c r="AA6" s="63"/>
      <c r="AB6" s="65"/>
      <c r="AC6" s="24"/>
      <c r="AD6" s="25"/>
      <c r="AE6" s="2"/>
      <c r="AF6" s="2"/>
      <c r="AG6" s="25"/>
      <c r="AH6" s="25"/>
      <c r="AI6" s="25"/>
      <c r="AJ6" s="9"/>
    </row>
    <row r="7" spans="1:36" s="23" customFormat="1" ht="15" customHeight="1" x14ac:dyDescent="0.25">
      <c r="A7" s="9"/>
      <c r="B7" s="25">
        <v>1997</v>
      </c>
      <c r="C7" s="25" t="s">
        <v>36</v>
      </c>
      <c r="D7" s="26" t="s">
        <v>34</v>
      </c>
      <c r="E7" s="25">
        <v>4</v>
      </c>
      <c r="F7" s="25">
        <v>0</v>
      </c>
      <c r="G7" s="27">
        <v>0</v>
      </c>
      <c r="H7" s="25">
        <v>0</v>
      </c>
      <c r="I7" s="25">
        <v>3</v>
      </c>
      <c r="J7" s="25">
        <v>2</v>
      </c>
      <c r="K7" s="25">
        <v>0</v>
      </c>
      <c r="L7" s="25">
        <v>1</v>
      </c>
      <c r="M7" s="25">
        <v>0</v>
      </c>
      <c r="N7" s="32">
        <v>0.1875</v>
      </c>
      <c r="O7" s="29"/>
      <c r="P7" s="25"/>
      <c r="Q7" s="25"/>
      <c r="R7" s="25"/>
      <c r="S7" s="25"/>
      <c r="T7" s="25"/>
      <c r="U7" s="25"/>
      <c r="V7" s="29"/>
      <c r="W7" s="63"/>
      <c r="X7" s="63"/>
      <c r="Y7" s="30"/>
      <c r="Z7" s="63"/>
      <c r="AA7" s="63"/>
      <c r="AB7" s="65"/>
      <c r="AC7" s="24"/>
      <c r="AD7" s="25"/>
      <c r="AE7" s="2"/>
      <c r="AF7" s="2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1998</v>
      </c>
      <c r="C8" s="25"/>
      <c r="D8" s="26"/>
      <c r="E8" s="25"/>
      <c r="F8" s="25"/>
      <c r="G8" s="27"/>
      <c r="H8" s="25"/>
      <c r="I8" s="25"/>
      <c r="J8" s="25"/>
      <c r="K8" s="25"/>
      <c r="L8" s="25"/>
      <c r="M8" s="25"/>
      <c r="N8" s="32"/>
      <c r="O8" s="29"/>
      <c r="P8" s="25"/>
      <c r="Q8" s="25"/>
      <c r="R8" s="25"/>
      <c r="S8" s="25"/>
      <c r="T8" s="25"/>
      <c r="U8" s="25"/>
      <c r="V8" s="29"/>
      <c r="W8" s="63"/>
      <c r="X8" s="63"/>
      <c r="Y8" s="30"/>
      <c r="Z8" s="63"/>
      <c r="AA8" s="63"/>
      <c r="AB8" s="65"/>
      <c r="AC8" s="24"/>
      <c r="AD8" s="25"/>
      <c r="AE8" s="2"/>
      <c r="AF8" s="2"/>
      <c r="AG8" s="25"/>
      <c r="AH8" s="25"/>
      <c r="AI8" s="25"/>
      <c r="AJ8" s="9"/>
    </row>
    <row r="9" spans="1:36" s="23" customFormat="1" ht="15" customHeight="1" x14ac:dyDescent="0.25">
      <c r="A9" s="9"/>
      <c r="B9" s="33">
        <v>1999</v>
      </c>
      <c r="C9" s="34"/>
      <c r="D9" s="35" t="s">
        <v>41</v>
      </c>
      <c r="E9" s="34"/>
      <c r="F9" s="36" t="s">
        <v>42</v>
      </c>
      <c r="G9" s="33"/>
      <c r="H9" s="33"/>
      <c r="I9" s="34"/>
      <c r="J9" s="34"/>
      <c r="K9" s="34"/>
      <c r="L9" s="34"/>
      <c r="M9" s="34"/>
      <c r="N9" s="37"/>
      <c r="O9" s="29"/>
      <c r="P9" s="25"/>
      <c r="Q9" s="25"/>
      <c r="R9" s="27"/>
      <c r="S9" s="25"/>
      <c r="T9" s="25"/>
      <c r="U9" s="25"/>
      <c r="V9" s="29"/>
      <c r="W9" s="63"/>
      <c r="X9" s="63"/>
      <c r="Y9" s="30"/>
      <c r="Z9" s="63"/>
      <c r="AA9" s="63"/>
      <c r="AB9" s="65"/>
      <c r="AC9" s="24"/>
      <c r="AD9" s="25"/>
      <c r="AE9" s="2"/>
      <c r="AF9" s="2"/>
      <c r="AG9" s="25"/>
      <c r="AH9" s="25"/>
      <c r="AI9" s="25"/>
      <c r="AJ9" s="9"/>
    </row>
    <row r="10" spans="1:36" s="23" customFormat="1" ht="15" customHeight="1" x14ac:dyDescent="0.25">
      <c r="A10" s="9"/>
      <c r="B10" s="25">
        <v>2000</v>
      </c>
      <c r="C10" s="25"/>
      <c r="D10" s="26"/>
      <c r="E10" s="25"/>
      <c r="F10" s="25"/>
      <c r="G10" s="27"/>
      <c r="H10" s="25"/>
      <c r="I10" s="25"/>
      <c r="J10" s="25"/>
      <c r="K10" s="25"/>
      <c r="L10" s="25"/>
      <c r="M10" s="25"/>
      <c r="N10" s="32"/>
      <c r="O10" s="29"/>
      <c r="P10" s="25"/>
      <c r="Q10" s="25"/>
      <c r="R10" s="25"/>
      <c r="S10" s="25"/>
      <c r="T10" s="25"/>
      <c r="U10" s="25"/>
      <c r="V10" s="29"/>
      <c r="W10" s="63"/>
      <c r="X10" s="63"/>
      <c r="Y10" s="30"/>
      <c r="Z10" s="63"/>
      <c r="AA10" s="63"/>
      <c r="AB10" s="65"/>
      <c r="AC10" s="24"/>
      <c r="AD10" s="25"/>
      <c r="AE10" s="2"/>
      <c r="AF10" s="2"/>
      <c r="AG10" s="25"/>
      <c r="AH10" s="25"/>
      <c r="AI10" s="25"/>
      <c r="AJ10" s="9"/>
    </row>
    <row r="11" spans="1:36" s="23" customFormat="1" ht="15" customHeight="1" x14ac:dyDescent="0.25">
      <c r="A11" s="9"/>
      <c r="B11" s="38">
        <v>2001</v>
      </c>
      <c r="C11" s="38" t="s">
        <v>44</v>
      </c>
      <c r="D11" s="39" t="s">
        <v>41</v>
      </c>
      <c r="E11" s="38"/>
      <c r="F11" s="40" t="s">
        <v>38</v>
      </c>
      <c r="G11" s="73"/>
      <c r="H11" s="41"/>
      <c r="I11" s="38"/>
      <c r="J11" s="38"/>
      <c r="K11" s="38"/>
      <c r="L11" s="38"/>
      <c r="M11" s="38"/>
      <c r="N11" s="42"/>
      <c r="O11" s="29"/>
      <c r="P11" s="25"/>
      <c r="Q11" s="25"/>
      <c r="R11" s="25"/>
      <c r="S11" s="25"/>
      <c r="T11" s="25"/>
      <c r="U11" s="25"/>
      <c r="V11" s="29"/>
      <c r="W11" s="63"/>
      <c r="X11" s="63"/>
      <c r="Y11" s="30"/>
      <c r="Z11" s="63"/>
      <c r="AA11" s="63"/>
      <c r="AB11" s="65"/>
      <c r="AC11" s="24"/>
      <c r="AD11" s="25"/>
      <c r="AE11" s="2"/>
      <c r="AF11" s="2"/>
      <c r="AG11" s="25"/>
      <c r="AH11" s="25"/>
      <c r="AI11" s="25"/>
      <c r="AJ11" s="9"/>
    </row>
    <row r="12" spans="1:36" s="23" customFormat="1" ht="15" customHeight="1" x14ac:dyDescent="0.25">
      <c r="A12" s="9"/>
      <c r="B12" s="38">
        <v>2002</v>
      </c>
      <c r="C12" s="38" t="s">
        <v>37</v>
      </c>
      <c r="D12" s="43" t="s">
        <v>34</v>
      </c>
      <c r="E12" s="38"/>
      <c r="F12" s="40" t="s">
        <v>38</v>
      </c>
      <c r="G12" s="73"/>
      <c r="H12" s="41"/>
      <c r="I12" s="38"/>
      <c r="J12" s="38"/>
      <c r="K12" s="38"/>
      <c r="L12" s="38"/>
      <c r="M12" s="38"/>
      <c r="N12" s="38"/>
      <c r="O12" s="29"/>
      <c r="P12" s="25"/>
      <c r="Q12" s="25"/>
      <c r="R12" s="25"/>
      <c r="S12" s="25"/>
      <c r="T12" s="25"/>
      <c r="U12" s="25"/>
      <c r="V12" s="29"/>
      <c r="W12" s="63">
        <v>7</v>
      </c>
      <c r="X12" s="63">
        <v>0</v>
      </c>
      <c r="Y12" s="30">
        <v>0</v>
      </c>
      <c r="Z12" s="63">
        <v>1</v>
      </c>
      <c r="AA12" s="63">
        <v>8</v>
      </c>
      <c r="AB12" s="65">
        <v>0.34799999999999998</v>
      </c>
      <c r="AC12" s="24"/>
      <c r="AD12" s="25"/>
      <c r="AE12" s="2"/>
      <c r="AF12" s="2"/>
      <c r="AG12" s="25"/>
      <c r="AH12" s="25"/>
      <c r="AI12" s="25"/>
      <c r="AJ12" s="9"/>
    </row>
    <row r="13" spans="1:36" s="23" customFormat="1" ht="15" customHeight="1" x14ac:dyDescent="0.25">
      <c r="A13" s="1"/>
      <c r="B13" s="34">
        <v>2003</v>
      </c>
      <c r="C13" s="34" t="s">
        <v>45</v>
      </c>
      <c r="D13" s="44" t="s">
        <v>55</v>
      </c>
      <c r="E13" s="34"/>
      <c r="F13" s="36" t="s">
        <v>42</v>
      </c>
      <c r="G13" s="33"/>
      <c r="H13" s="34"/>
      <c r="I13" s="34"/>
      <c r="J13" s="34"/>
      <c r="K13" s="34"/>
      <c r="L13" s="34"/>
      <c r="M13" s="34"/>
      <c r="N13" s="37"/>
      <c r="O13" s="29"/>
      <c r="P13" s="25"/>
      <c r="Q13" s="25"/>
      <c r="R13" s="25"/>
      <c r="S13" s="25"/>
      <c r="T13" s="25"/>
      <c r="U13" s="25"/>
      <c r="V13" s="29"/>
      <c r="W13" s="63"/>
      <c r="X13" s="63"/>
      <c r="Y13" s="30"/>
      <c r="Z13" s="63"/>
      <c r="AA13" s="63"/>
      <c r="AB13" s="65"/>
      <c r="AC13" s="24"/>
      <c r="AD13" s="25"/>
      <c r="AE13" s="2"/>
      <c r="AF13" s="2"/>
      <c r="AG13" s="25"/>
      <c r="AH13" s="25"/>
      <c r="AI13" s="25"/>
      <c r="AJ13" s="9"/>
    </row>
    <row r="14" spans="1:36" ht="15" customHeight="1" x14ac:dyDescent="0.25">
      <c r="A14" s="9"/>
      <c r="B14" s="34">
        <v>2004</v>
      </c>
      <c r="C14" s="34" t="s">
        <v>46</v>
      </c>
      <c r="D14" s="44" t="s">
        <v>55</v>
      </c>
      <c r="E14" s="34"/>
      <c r="F14" s="36" t="s">
        <v>42</v>
      </c>
      <c r="G14" s="33"/>
      <c r="H14" s="34"/>
      <c r="I14" s="34"/>
      <c r="J14" s="34"/>
      <c r="K14" s="34"/>
      <c r="L14" s="34"/>
      <c r="M14" s="34"/>
      <c r="N14" s="37"/>
      <c r="P14" s="25"/>
      <c r="Q14" s="25"/>
      <c r="R14" s="27"/>
      <c r="S14" s="25"/>
      <c r="T14" s="25"/>
      <c r="U14" s="25"/>
      <c r="W14" s="63"/>
      <c r="X14" s="63"/>
      <c r="Y14" s="30"/>
      <c r="Z14" s="63"/>
      <c r="AA14" s="63"/>
      <c r="AB14" s="65"/>
      <c r="AC14" s="24"/>
      <c r="AD14" s="25"/>
      <c r="AE14" s="2"/>
      <c r="AF14" s="2"/>
      <c r="AG14" s="25"/>
      <c r="AH14" s="25"/>
      <c r="AI14" s="25"/>
      <c r="AJ14" s="9"/>
    </row>
    <row r="15" spans="1:36" s="23" customFormat="1" ht="15" customHeight="1" x14ac:dyDescent="0.25">
      <c r="A15" s="9"/>
      <c r="B15" s="34">
        <v>2005</v>
      </c>
      <c r="C15" s="34" t="s">
        <v>47</v>
      </c>
      <c r="D15" s="44" t="s">
        <v>43</v>
      </c>
      <c r="E15" s="34"/>
      <c r="F15" s="36" t="s">
        <v>42</v>
      </c>
      <c r="G15" s="33"/>
      <c r="H15" s="34"/>
      <c r="I15" s="34"/>
      <c r="J15" s="34"/>
      <c r="K15" s="34"/>
      <c r="L15" s="34"/>
      <c r="M15" s="34"/>
      <c r="N15" s="37"/>
      <c r="O15" s="29"/>
      <c r="P15" s="25"/>
      <c r="Q15" s="25"/>
      <c r="R15" s="27"/>
      <c r="S15" s="25"/>
      <c r="T15" s="25"/>
      <c r="U15" s="25"/>
      <c r="V15" s="29"/>
      <c r="W15" s="63"/>
      <c r="X15" s="63"/>
      <c r="Y15" s="30"/>
      <c r="Z15" s="63"/>
      <c r="AA15" s="63"/>
      <c r="AB15" s="65"/>
      <c r="AC15" s="24"/>
      <c r="AD15" s="25"/>
      <c r="AE15" s="2"/>
      <c r="AF15" s="2"/>
      <c r="AG15" s="25"/>
      <c r="AH15" s="25"/>
      <c r="AI15" s="25"/>
      <c r="AJ15" s="9"/>
    </row>
    <row r="16" spans="1:36" s="23" customFormat="1" ht="15" customHeight="1" x14ac:dyDescent="0.25">
      <c r="A16" s="9"/>
      <c r="B16" s="34">
        <v>2006</v>
      </c>
      <c r="C16" s="34" t="s">
        <v>48</v>
      </c>
      <c r="D16" s="44" t="s">
        <v>43</v>
      </c>
      <c r="E16" s="34"/>
      <c r="F16" s="36" t="s">
        <v>42</v>
      </c>
      <c r="G16" s="33"/>
      <c r="H16" s="34"/>
      <c r="I16" s="34"/>
      <c r="J16" s="34"/>
      <c r="K16" s="34"/>
      <c r="L16" s="34"/>
      <c r="M16" s="34"/>
      <c r="N16" s="37"/>
      <c r="O16" s="29"/>
      <c r="P16" s="25"/>
      <c r="Q16" s="25"/>
      <c r="R16" s="27"/>
      <c r="S16" s="25"/>
      <c r="T16" s="25"/>
      <c r="U16" s="25"/>
      <c r="V16" s="29"/>
      <c r="W16" s="63"/>
      <c r="X16" s="63"/>
      <c r="Y16" s="30"/>
      <c r="Z16" s="63"/>
      <c r="AA16" s="63"/>
      <c r="AB16" s="65"/>
      <c r="AC16" s="24"/>
      <c r="AD16" s="25"/>
      <c r="AE16" s="2"/>
      <c r="AF16" s="2"/>
      <c r="AG16" s="25"/>
      <c r="AH16" s="25"/>
      <c r="AI16" s="25"/>
      <c r="AJ16" s="9"/>
    </row>
    <row r="17" spans="1:36" s="23" customFormat="1" ht="15" customHeight="1" x14ac:dyDescent="0.25">
      <c r="A17" s="9"/>
      <c r="B17" s="34">
        <v>2007</v>
      </c>
      <c r="C17" s="34" t="s">
        <v>48</v>
      </c>
      <c r="D17" s="44" t="s">
        <v>43</v>
      </c>
      <c r="E17" s="34"/>
      <c r="F17" s="36" t="s">
        <v>42</v>
      </c>
      <c r="G17" s="33"/>
      <c r="H17" s="34"/>
      <c r="I17" s="34"/>
      <c r="J17" s="34"/>
      <c r="K17" s="34"/>
      <c r="L17" s="34"/>
      <c r="M17" s="34"/>
      <c r="N17" s="37"/>
      <c r="O17" s="29"/>
      <c r="P17" s="25"/>
      <c r="Q17" s="25"/>
      <c r="R17" s="27"/>
      <c r="S17" s="25"/>
      <c r="T17" s="25"/>
      <c r="U17" s="25"/>
      <c r="V17" s="29"/>
      <c r="W17" s="63"/>
      <c r="X17" s="63"/>
      <c r="Y17" s="30"/>
      <c r="Z17" s="63"/>
      <c r="AA17" s="63"/>
      <c r="AB17" s="65"/>
      <c r="AC17" s="24"/>
      <c r="AD17" s="25"/>
      <c r="AE17" s="2"/>
      <c r="AF17" s="2"/>
      <c r="AG17" s="25"/>
      <c r="AH17" s="25"/>
      <c r="AI17" s="25"/>
      <c r="AJ17" s="9"/>
    </row>
    <row r="18" spans="1:36" ht="15" customHeight="1" x14ac:dyDescent="0.25">
      <c r="A18" s="9"/>
      <c r="B18" s="34">
        <v>2008</v>
      </c>
      <c r="C18" s="34" t="s">
        <v>49</v>
      </c>
      <c r="D18" s="44" t="s">
        <v>43</v>
      </c>
      <c r="E18" s="34"/>
      <c r="F18" s="36" t="s">
        <v>42</v>
      </c>
      <c r="G18" s="33"/>
      <c r="H18" s="34"/>
      <c r="I18" s="34"/>
      <c r="J18" s="34"/>
      <c r="K18" s="34"/>
      <c r="L18" s="34"/>
      <c r="M18" s="34"/>
      <c r="N18" s="37"/>
      <c r="P18" s="25"/>
      <c r="Q18" s="25"/>
      <c r="R18" s="27"/>
      <c r="S18" s="25"/>
      <c r="T18" s="25"/>
      <c r="U18" s="25"/>
      <c r="W18" s="63"/>
      <c r="X18" s="63"/>
      <c r="Y18" s="30"/>
      <c r="Z18" s="63"/>
      <c r="AA18" s="63"/>
      <c r="AB18" s="65"/>
      <c r="AC18" s="24"/>
      <c r="AD18" s="25"/>
      <c r="AE18" s="2"/>
      <c r="AF18" s="2"/>
      <c r="AG18" s="25"/>
      <c r="AH18" s="25"/>
      <c r="AI18" s="25"/>
      <c r="AJ18" s="9"/>
    </row>
    <row r="19" spans="1:36" ht="15" customHeight="1" x14ac:dyDescent="0.25">
      <c r="A19" s="9"/>
      <c r="B19" s="34">
        <v>2009</v>
      </c>
      <c r="C19" s="34" t="s">
        <v>48</v>
      </c>
      <c r="D19" s="44" t="s">
        <v>43</v>
      </c>
      <c r="E19" s="34"/>
      <c r="F19" s="36" t="s">
        <v>42</v>
      </c>
      <c r="G19" s="33"/>
      <c r="H19" s="34"/>
      <c r="I19" s="34"/>
      <c r="J19" s="34"/>
      <c r="K19" s="34"/>
      <c r="L19" s="34"/>
      <c r="M19" s="34"/>
      <c r="N19" s="37"/>
      <c r="P19" s="25"/>
      <c r="Q19" s="25"/>
      <c r="R19" s="27"/>
      <c r="S19" s="25"/>
      <c r="T19" s="25"/>
      <c r="U19" s="25"/>
      <c r="W19" s="63"/>
      <c r="X19" s="63"/>
      <c r="Y19" s="63"/>
      <c r="Z19" s="63"/>
      <c r="AA19" s="63"/>
      <c r="AB19" s="65"/>
      <c r="AD19" s="25"/>
      <c r="AE19" s="25"/>
      <c r="AF19" s="25"/>
      <c r="AG19" s="25"/>
      <c r="AH19" s="25"/>
      <c r="AI19" s="25"/>
      <c r="AJ19" s="9"/>
    </row>
    <row r="20" spans="1:36" ht="15" customHeight="1" x14ac:dyDescent="0.2">
      <c r="A20" s="9"/>
      <c r="B20" s="16" t="s">
        <v>7</v>
      </c>
      <c r="C20" s="17"/>
      <c r="D20" s="15"/>
      <c r="E20" s="18">
        <v>34</v>
      </c>
      <c r="F20" s="18">
        <v>0</v>
      </c>
      <c r="G20" s="18">
        <v>2</v>
      </c>
      <c r="H20" s="18">
        <v>6</v>
      </c>
      <c r="I20" s="18">
        <v>63</v>
      </c>
      <c r="J20" s="18">
        <v>23</v>
      </c>
      <c r="K20" s="18">
        <v>24</v>
      </c>
      <c r="L20" s="18">
        <v>14</v>
      </c>
      <c r="M20" s="18">
        <v>2</v>
      </c>
      <c r="N20" s="45">
        <v>0.375</v>
      </c>
      <c r="O20" s="24"/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45">
        <v>0</v>
      </c>
      <c r="V20" s="24"/>
      <c r="W20" s="18">
        <f>PRODUCT(E26)</f>
        <v>8</v>
      </c>
      <c r="X20" s="18">
        <f>PRODUCT(F26)</f>
        <v>0</v>
      </c>
      <c r="Y20" s="18">
        <f>PRODUCT(G26)</f>
        <v>0</v>
      </c>
      <c r="Z20" s="18">
        <f>PRODUCT(H26)</f>
        <v>2</v>
      </c>
      <c r="AA20" s="18">
        <f>PRODUCT(I26)</f>
        <v>10</v>
      </c>
      <c r="AB20" s="45">
        <f>PRODUCT(N26)</f>
        <v>0.38461538461538464</v>
      </c>
      <c r="AC20" s="24"/>
      <c r="AD20" s="18">
        <v>0</v>
      </c>
      <c r="AE20" s="18">
        <v>0</v>
      </c>
      <c r="AF20" s="18">
        <v>0</v>
      </c>
      <c r="AG20" s="18">
        <v>0</v>
      </c>
      <c r="AH20" s="18">
        <v>0</v>
      </c>
      <c r="AI20" s="18">
        <v>0</v>
      </c>
      <c r="AJ20" s="9"/>
    </row>
    <row r="21" spans="1:36" ht="15" customHeight="1" x14ac:dyDescent="0.2">
      <c r="A21" s="9"/>
      <c r="B21" s="46" t="s">
        <v>2</v>
      </c>
      <c r="C21" s="31"/>
      <c r="D21" s="47">
        <v>39.666666666666664</v>
      </c>
      <c r="E21" s="48"/>
      <c r="F21" s="48"/>
      <c r="G21" s="48"/>
      <c r="H21" s="48"/>
      <c r="I21" s="48"/>
      <c r="J21" s="48"/>
      <c r="K21" s="48"/>
      <c r="L21" s="48"/>
      <c r="M21" s="48"/>
      <c r="N21" s="49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50"/>
      <c r="AI21" s="48"/>
      <c r="AJ21" s="9"/>
    </row>
    <row r="22" spans="1:36" ht="15" customHeight="1" x14ac:dyDescent="0.25">
      <c r="A22" s="9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9"/>
      <c r="P22" s="48"/>
      <c r="Q22" s="51"/>
      <c r="R22" s="48"/>
      <c r="S22" s="48"/>
      <c r="T22" s="48"/>
      <c r="U22" s="48"/>
      <c r="W22" s="48"/>
      <c r="X22" s="48"/>
      <c r="Y22" s="48"/>
      <c r="Z22" s="48"/>
      <c r="AA22" s="48"/>
      <c r="AB22" s="48"/>
      <c r="AD22" s="48"/>
      <c r="AE22" s="48"/>
      <c r="AF22" s="48"/>
      <c r="AG22" s="48"/>
      <c r="AH22" s="48"/>
      <c r="AI22" s="48"/>
      <c r="AJ22" s="9"/>
    </row>
    <row r="23" spans="1:36" ht="15" customHeight="1" x14ac:dyDescent="0.25">
      <c r="A23" s="9"/>
      <c r="B23" s="22" t="s">
        <v>25</v>
      </c>
      <c r="C23" s="52"/>
      <c r="D23" s="52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48"/>
      <c r="K23" s="18" t="s">
        <v>27</v>
      </c>
      <c r="L23" s="18" t="s">
        <v>28</v>
      </c>
      <c r="M23" s="18" t="s">
        <v>29</v>
      </c>
      <c r="N23" s="18" t="s">
        <v>22</v>
      </c>
      <c r="O23" s="24"/>
      <c r="P23" s="53" t="s">
        <v>77</v>
      </c>
      <c r="Q23" s="12"/>
      <c r="R23" s="12"/>
      <c r="S23" s="12"/>
      <c r="T23" s="54"/>
      <c r="U23" s="54"/>
      <c r="V23" s="54"/>
      <c r="W23" s="54"/>
      <c r="X23" s="54"/>
      <c r="Y23" s="54"/>
      <c r="Z23" s="54"/>
      <c r="AA23" s="12"/>
      <c r="AB23" s="12"/>
      <c r="AC23" s="54"/>
      <c r="AD23" s="12"/>
      <c r="AE23" s="12"/>
      <c r="AF23" s="12"/>
      <c r="AG23" s="12"/>
      <c r="AH23" s="12"/>
      <c r="AI23" s="55"/>
      <c r="AJ23" s="9"/>
    </row>
    <row r="24" spans="1:36" ht="15" customHeight="1" x14ac:dyDescent="0.2">
      <c r="A24" s="9"/>
      <c r="B24" s="53" t="s">
        <v>13</v>
      </c>
      <c r="C24" s="12"/>
      <c r="D24" s="55"/>
      <c r="E24" s="25">
        <v>34</v>
      </c>
      <c r="F24" s="25">
        <v>0</v>
      </c>
      <c r="G24" s="25">
        <v>2</v>
      </c>
      <c r="H24" s="25">
        <v>6</v>
      </c>
      <c r="I24" s="25">
        <v>63</v>
      </c>
      <c r="J24" s="48"/>
      <c r="K24" s="56">
        <v>5.8823529411764705E-2</v>
      </c>
      <c r="L24" s="56">
        <v>0.17647058823529413</v>
      </c>
      <c r="M24" s="56">
        <v>1.8529411764705883</v>
      </c>
      <c r="N24" s="28">
        <v>0.375</v>
      </c>
      <c r="O24" s="24"/>
      <c r="P24" s="95" t="s">
        <v>9</v>
      </c>
      <c r="Q24" s="110"/>
      <c r="R24" s="96" t="s">
        <v>39</v>
      </c>
      <c r="S24" s="96"/>
      <c r="T24" s="96"/>
      <c r="U24" s="96"/>
      <c r="V24" s="96"/>
      <c r="W24" s="96"/>
      <c r="X24" s="96"/>
      <c r="Y24" s="96"/>
      <c r="Z24" s="111"/>
      <c r="AA24" s="111" t="s">
        <v>11</v>
      </c>
      <c r="AB24" s="96"/>
      <c r="AC24" s="124"/>
      <c r="AD24" s="96"/>
      <c r="AE24" s="111" t="s">
        <v>40</v>
      </c>
      <c r="AF24" s="96"/>
      <c r="AG24" s="96"/>
      <c r="AH24" s="111"/>
      <c r="AI24" s="97"/>
      <c r="AJ24" s="9"/>
    </row>
    <row r="25" spans="1:36" ht="15" customHeight="1" x14ac:dyDescent="0.2">
      <c r="A25" s="9"/>
      <c r="B25" s="57" t="s">
        <v>15</v>
      </c>
      <c r="C25" s="58"/>
      <c r="D25" s="59"/>
      <c r="E25" s="25"/>
      <c r="F25" s="25"/>
      <c r="G25" s="25"/>
      <c r="H25" s="25"/>
      <c r="I25" s="25"/>
      <c r="J25" s="48"/>
      <c r="K25" s="56"/>
      <c r="L25" s="56"/>
      <c r="M25" s="56"/>
      <c r="N25" s="28"/>
      <c r="O25" s="24"/>
      <c r="P25" s="112" t="s">
        <v>60</v>
      </c>
      <c r="Q25" s="113"/>
      <c r="R25" s="114" t="s">
        <v>50</v>
      </c>
      <c r="S25" s="114"/>
      <c r="T25" s="114"/>
      <c r="U25" s="114"/>
      <c r="V25" s="114"/>
      <c r="W25" s="114"/>
      <c r="X25" s="114"/>
      <c r="Y25" s="114"/>
      <c r="Z25" s="115"/>
      <c r="AA25" s="115" t="s">
        <v>78</v>
      </c>
      <c r="AB25" s="114"/>
      <c r="AC25" s="117"/>
      <c r="AD25" s="114"/>
      <c r="AE25" s="115" t="s">
        <v>51</v>
      </c>
      <c r="AF25" s="114"/>
      <c r="AG25" s="114"/>
      <c r="AH25" s="115"/>
      <c r="AI25" s="116"/>
      <c r="AJ25" s="9"/>
    </row>
    <row r="26" spans="1:36" ht="15" customHeight="1" x14ac:dyDescent="0.2">
      <c r="A26" s="9"/>
      <c r="B26" s="60" t="s">
        <v>16</v>
      </c>
      <c r="C26" s="61"/>
      <c r="D26" s="62"/>
      <c r="E26" s="63">
        <v>8</v>
      </c>
      <c r="F26" s="63">
        <v>0</v>
      </c>
      <c r="G26" s="63">
        <v>0</v>
      </c>
      <c r="H26" s="63">
        <v>2</v>
      </c>
      <c r="I26" s="63">
        <v>10</v>
      </c>
      <c r="J26" s="48"/>
      <c r="K26" s="64">
        <v>0</v>
      </c>
      <c r="L26" s="64">
        <v>0.25</v>
      </c>
      <c r="M26" s="64">
        <v>1.25</v>
      </c>
      <c r="N26" s="65">
        <v>0.38461538461538464</v>
      </c>
      <c r="O26" s="24"/>
      <c r="P26" s="112" t="s">
        <v>61</v>
      </c>
      <c r="Q26" s="113"/>
      <c r="R26" s="114" t="s">
        <v>80</v>
      </c>
      <c r="S26" s="114"/>
      <c r="T26" s="114"/>
      <c r="U26" s="114"/>
      <c r="V26" s="114"/>
      <c r="W26" s="114"/>
      <c r="X26" s="114"/>
      <c r="Y26" s="114"/>
      <c r="Z26" s="115"/>
      <c r="AA26" s="115" t="s">
        <v>79</v>
      </c>
      <c r="AB26" s="114"/>
      <c r="AC26" s="117"/>
      <c r="AD26" s="114"/>
      <c r="AE26" s="115" t="s">
        <v>51</v>
      </c>
      <c r="AF26" s="114"/>
      <c r="AG26" s="114"/>
      <c r="AH26" s="115"/>
      <c r="AI26" s="116"/>
    </row>
    <row r="27" spans="1:36" ht="15" customHeight="1" x14ac:dyDescent="0.2">
      <c r="A27" s="9"/>
      <c r="B27" s="66" t="s">
        <v>26</v>
      </c>
      <c r="C27" s="67"/>
      <c r="D27" s="68"/>
      <c r="E27" s="18">
        <v>42</v>
      </c>
      <c r="F27" s="18">
        <v>0</v>
      </c>
      <c r="G27" s="18">
        <v>2</v>
      </c>
      <c r="H27" s="18">
        <v>8</v>
      </c>
      <c r="I27" s="18">
        <v>73</v>
      </c>
      <c r="J27" s="48"/>
      <c r="K27" s="69">
        <v>4.7619047619047616E-2</v>
      </c>
      <c r="L27" s="69">
        <v>0.19047619047619047</v>
      </c>
      <c r="M27" s="69">
        <v>1.7380952380952381</v>
      </c>
      <c r="N27" s="45">
        <v>0.37628865979381443</v>
      </c>
      <c r="O27" s="24"/>
      <c r="P27" s="118" t="s">
        <v>10</v>
      </c>
      <c r="Q27" s="119"/>
      <c r="R27" s="120"/>
      <c r="S27" s="120"/>
      <c r="T27" s="120"/>
      <c r="U27" s="120"/>
      <c r="V27" s="120"/>
      <c r="W27" s="120"/>
      <c r="X27" s="120"/>
      <c r="Y27" s="121"/>
      <c r="Z27" s="121"/>
      <c r="AA27" s="120"/>
      <c r="AB27" s="122"/>
      <c r="AC27" s="120"/>
      <c r="AD27" s="120"/>
      <c r="AE27" s="120"/>
      <c r="AF27" s="120"/>
      <c r="AG27" s="120"/>
      <c r="AH27" s="121"/>
      <c r="AI27" s="123"/>
    </row>
    <row r="28" spans="1:36" ht="15" customHeight="1" x14ac:dyDescent="0.25">
      <c r="A28" s="9"/>
      <c r="B28" s="50"/>
      <c r="C28" s="50"/>
      <c r="D28" s="50"/>
      <c r="E28" s="50"/>
      <c r="F28" s="50"/>
      <c r="G28" s="50"/>
      <c r="H28" s="50"/>
      <c r="I28" s="50"/>
      <c r="J28" s="48"/>
      <c r="K28" s="50"/>
      <c r="L28" s="50"/>
      <c r="M28" s="50"/>
      <c r="N28" s="49"/>
      <c r="O28" s="24"/>
      <c r="P28" s="48"/>
      <c r="Q28" s="51"/>
      <c r="R28" s="48"/>
      <c r="S28" s="48"/>
      <c r="T28" s="24"/>
      <c r="U28" s="24"/>
      <c r="V28" s="24"/>
      <c r="W28" s="24"/>
      <c r="X28" s="70"/>
      <c r="Y28" s="48"/>
      <c r="Z28" s="48"/>
      <c r="AA28" s="48"/>
      <c r="AB28" s="48"/>
      <c r="AC28" s="24"/>
      <c r="AD28" s="48"/>
      <c r="AE28" s="48"/>
      <c r="AF28" s="48"/>
      <c r="AG28" s="48"/>
      <c r="AH28" s="48"/>
      <c r="AI28" s="48"/>
    </row>
    <row r="29" spans="1:36" ht="15" customHeight="1" x14ac:dyDescent="0.25">
      <c r="A29" s="9"/>
      <c r="B29" s="48" t="s">
        <v>52</v>
      </c>
      <c r="C29" s="48"/>
      <c r="D29" s="48" t="s">
        <v>74</v>
      </c>
      <c r="E29" s="48"/>
      <c r="F29" s="48"/>
      <c r="G29" s="48"/>
      <c r="H29" s="48"/>
      <c r="I29" s="48"/>
      <c r="J29" s="48"/>
      <c r="K29" s="48"/>
      <c r="L29" s="48"/>
      <c r="M29" s="48"/>
      <c r="N29" s="49"/>
      <c r="O29" s="24"/>
      <c r="P29" s="48"/>
      <c r="Q29" s="51"/>
      <c r="R29" s="48"/>
      <c r="S29" s="48"/>
      <c r="T29" s="24"/>
      <c r="U29" s="24"/>
      <c r="V29" s="24"/>
      <c r="W29" s="24"/>
      <c r="X29" s="70"/>
      <c r="Y29" s="48"/>
      <c r="Z29" s="48"/>
      <c r="AA29" s="48"/>
      <c r="AB29" s="48"/>
      <c r="AC29" s="24"/>
      <c r="AD29" s="48"/>
      <c r="AE29" s="48"/>
      <c r="AF29" s="48"/>
      <c r="AG29" s="48"/>
      <c r="AH29" s="48"/>
      <c r="AI29" s="48"/>
    </row>
    <row r="30" spans="1:36" ht="15" customHeight="1" x14ac:dyDescent="0.25">
      <c r="A30" s="9"/>
      <c r="B30" s="48"/>
      <c r="C30" s="48"/>
      <c r="D30" s="48" t="s">
        <v>54</v>
      </c>
      <c r="E30" s="48"/>
      <c r="F30" s="48"/>
      <c r="G30" s="48"/>
      <c r="H30" s="48"/>
      <c r="I30" s="48"/>
      <c r="J30" s="48"/>
      <c r="K30" s="48"/>
      <c r="L30" s="48"/>
      <c r="M30" s="48"/>
      <c r="N30" s="51"/>
      <c r="O30" s="24"/>
      <c r="P30" s="48"/>
      <c r="Q30" s="51"/>
      <c r="R30" s="48"/>
      <c r="S30" s="48"/>
      <c r="T30" s="24"/>
      <c r="U30" s="24"/>
      <c r="V30" s="24"/>
      <c r="W30" s="24"/>
      <c r="X30" s="70"/>
      <c r="Y30" s="48"/>
      <c r="Z30" s="48"/>
      <c r="AA30" s="48"/>
      <c r="AB30" s="48"/>
      <c r="AC30" s="24"/>
      <c r="AD30" s="48"/>
      <c r="AE30" s="48"/>
      <c r="AF30" s="48"/>
      <c r="AG30" s="48"/>
      <c r="AH30" s="48"/>
      <c r="AI30" s="48"/>
    </row>
    <row r="31" spans="1:36" ht="15" customHeight="1" x14ac:dyDescent="0.25">
      <c r="A31" s="9"/>
      <c r="B31" s="48"/>
      <c r="C31" s="48"/>
      <c r="D31" s="48" t="s">
        <v>53</v>
      </c>
      <c r="E31" s="48"/>
      <c r="F31" s="48"/>
      <c r="G31" s="48"/>
      <c r="H31" s="48"/>
      <c r="I31" s="48"/>
      <c r="J31" s="48"/>
      <c r="K31" s="48"/>
      <c r="L31" s="48"/>
      <c r="M31" s="48"/>
      <c r="N31" s="51"/>
      <c r="O31" s="24"/>
      <c r="P31" s="48"/>
      <c r="Q31" s="51"/>
      <c r="R31" s="48"/>
      <c r="S31" s="48"/>
      <c r="T31" s="24"/>
      <c r="U31" s="24"/>
      <c r="V31" s="24"/>
      <c r="W31" s="24"/>
      <c r="X31" s="70"/>
      <c r="Y31" s="70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24"/>
      <c r="P32" s="48"/>
      <c r="Q32" s="51"/>
      <c r="R32" s="48"/>
      <c r="S32" s="48"/>
      <c r="T32" s="24"/>
      <c r="U32" s="24"/>
      <c r="V32" s="24"/>
      <c r="W32" s="24"/>
      <c r="X32" s="70"/>
      <c r="Y32" s="70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24"/>
      <c r="P33" s="48"/>
      <c r="Q33" s="51"/>
      <c r="R33" s="48"/>
      <c r="S33" s="48"/>
      <c r="T33" s="24"/>
      <c r="U33" s="24"/>
      <c r="V33" s="24"/>
      <c r="W33" s="24"/>
      <c r="X33" s="70"/>
      <c r="Y33" s="70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24"/>
      <c r="P34" s="48"/>
      <c r="Q34" s="51"/>
      <c r="R34" s="48"/>
      <c r="S34" s="48"/>
      <c r="T34" s="24"/>
      <c r="U34" s="24"/>
      <c r="V34" s="24"/>
      <c r="W34" s="24"/>
      <c r="X34" s="70"/>
      <c r="Y34" s="70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24"/>
      <c r="P35" s="48"/>
      <c r="Q35" s="51"/>
      <c r="R35" s="48"/>
      <c r="S35" s="48"/>
      <c r="T35" s="24"/>
      <c r="U35" s="24"/>
      <c r="V35" s="24"/>
      <c r="W35" s="24"/>
      <c r="X35" s="70"/>
      <c r="Y35" s="70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24"/>
      <c r="P36" s="48"/>
      <c r="Q36" s="51"/>
      <c r="R36" s="48"/>
      <c r="S36" s="48"/>
      <c r="T36" s="24"/>
      <c r="U36" s="24"/>
      <c r="V36" s="24"/>
      <c r="W36" s="24"/>
      <c r="X36" s="70"/>
      <c r="Y36" s="70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24"/>
      <c r="P37" s="48"/>
      <c r="Q37" s="51"/>
      <c r="R37" s="48"/>
      <c r="S37" s="48"/>
      <c r="T37" s="24"/>
      <c r="U37" s="24"/>
      <c r="V37" s="24"/>
      <c r="W37" s="24"/>
      <c r="X37" s="70"/>
      <c r="Y37" s="70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24"/>
      <c r="P38" s="48"/>
      <c r="Q38" s="51"/>
      <c r="R38" s="48"/>
      <c r="S38" s="48"/>
      <c r="T38" s="24"/>
      <c r="U38" s="24"/>
      <c r="V38" s="24"/>
      <c r="W38" s="24"/>
      <c r="X38" s="70"/>
      <c r="Y38" s="70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24"/>
      <c r="P39" s="48"/>
      <c r="Q39" s="51"/>
      <c r="R39" s="48"/>
      <c r="S39" s="48"/>
      <c r="T39" s="24"/>
      <c r="U39" s="24"/>
      <c r="V39" s="24"/>
      <c r="W39" s="24"/>
      <c r="X39" s="70"/>
      <c r="Y39" s="70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24"/>
      <c r="P40" s="48"/>
      <c r="Q40" s="51"/>
      <c r="R40" s="48"/>
      <c r="S40" s="48"/>
      <c r="T40" s="24"/>
      <c r="U40" s="24"/>
      <c r="V40" s="24"/>
      <c r="W40" s="24"/>
      <c r="X40" s="70"/>
      <c r="Y40" s="70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24"/>
      <c r="P41" s="48"/>
      <c r="Q41" s="51"/>
      <c r="R41" s="48"/>
      <c r="S41" s="48"/>
      <c r="T41" s="24"/>
      <c r="U41" s="24"/>
      <c r="V41" s="24"/>
      <c r="W41" s="24"/>
      <c r="X41" s="70"/>
      <c r="Y41" s="70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24"/>
      <c r="P42" s="48"/>
      <c r="Q42" s="51"/>
      <c r="R42" s="48"/>
      <c r="S42" s="48"/>
      <c r="T42" s="24"/>
      <c r="U42" s="24"/>
      <c r="V42" s="24"/>
      <c r="W42" s="24"/>
      <c r="X42" s="70"/>
      <c r="Y42" s="70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24"/>
      <c r="P43" s="48"/>
      <c r="Q43" s="51"/>
      <c r="R43" s="48"/>
      <c r="S43" s="48"/>
      <c r="T43" s="24"/>
      <c r="U43" s="24"/>
      <c r="V43" s="24"/>
      <c r="W43" s="24"/>
      <c r="X43" s="70"/>
      <c r="Y43" s="70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24"/>
      <c r="P44" s="48"/>
      <c r="Q44" s="51"/>
      <c r="R44" s="48"/>
      <c r="S44" s="48"/>
      <c r="T44" s="24"/>
      <c r="U44" s="24"/>
      <c r="V44" s="24"/>
      <c r="W44" s="24"/>
      <c r="X44" s="70"/>
      <c r="Y44" s="70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24"/>
      <c r="P45" s="48"/>
      <c r="Q45" s="51"/>
      <c r="R45" s="48"/>
      <c r="S45" s="48"/>
      <c r="T45" s="24"/>
      <c r="U45" s="24"/>
      <c r="V45" s="24"/>
      <c r="W45" s="24"/>
      <c r="X45" s="70"/>
      <c r="Y45" s="70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24"/>
      <c r="P46" s="48"/>
      <c r="Q46" s="51"/>
      <c r="R46" s="48"/>
      <c r="S46" s="48"/>
      <c r="T46" s="24"/>
      <c r="U46" s="24"/>
      <c r="V46" s="24"/>
      <c r="W46" s="24"/>
      <c r="X46" s="70"/>
      <c r="Y46" s="70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24"/>
      <c r="P47" s="48"/>
      <c r="Q47" s="51"/>
      <c r="R47" s="48"/>
      <c r="S47" s="48"/>
      <c r="T47" s="24"/>
      <c r="U47" s="24"/>
      <c r="V47" s="24"/>
      <c r="W47" s="24"/>
      <c r="X47" s="70"/>
      <c r="Y47" s="70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24"/>
      <c r="P48" s="48"/>
      <c r="Q48" s="51"/>
      <c r="R48" s="48"/>
      <c r="S48" s="48"/>
      <c r="T48" s="24"/>
      <c r="U48" s="24"/>
      <c r="V48" s="24"/>
      <c r="W48" s="24"/>
      <c r="X48" s="70"/>
      <c r="Y48" s="70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24"/>
      <c r="P49" s="48"/>
      <c r="Q49" s="51"/>
      <c r="R49" s="48"/>
      <c r="S49" s="48"/>
      <c r="T49" s="24"/>
      <c r="U49" s="24"/>
      <c r="V49" s="24"/>
      <c r="W49" s="24"/>
      <c r="X49" s="70"/>
      <c r="Y49" s="70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24"/>
      <c r="P50" s="48"/>
      <c r="Q50" s="51"/>
      <c r="R50" s="48"/>
      <c r="S50" s="48"/>
      <c r="T50" s="24"/>
      <c r="U50" s="24"/>
      <c r="V50" s="24"/>
      <c r="W50" s="24"/>
      <c r="X50" s="70"/>
      <c r="Y50" s="70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24"/>
      <c r="P51" s="48"/>
      <c r="Q51" s="51"/>
      <c r="R51" s="48"/>
      <c r="S51" s="48"/>
      <c r="T51" s="24"/>
      <c r="U51" s="24"/>
      <c r="V51" s="24"/>
      <c r="W51" s="24"/>
      <c r="X51" s="70"/>
      <c r="Y51" s="70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24"/>
      <c r="P52" s="48"/>
      <c r="Q52" s="51"/>
      <c r="R52" s="48"/>
      <c r="S52" s="48"/>
      <c r="T52" s="24"/>
      <c r="U52" s="24"/>
      <c r="V52" s="24"/>
      <c r="W52" s="24"/>
      <c r="X52" s="70"/>
      <c r="Y52" s="70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4"/>
      <c r="P53" s="48"/>
      <c r="Q53" s="51"/>
      <c r="R53" s="48"/>
      <c r="S53" s="48"/>
      <c r="T53" s="24"/>
      <c r="U53" s="24"/>
      <c r="V53" s="24"/>
      <c r="W53" s="24"/>
      <c r="X53" s="70"/>
      <c r="Y53" s="70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4"/>
      <c r="P54" s="48"/>
      <c r="Q54" s="51"/>
      <c r="R54" s="48"/>
      <c r="S54" s="48"/>
      <c r="T54" s="24"/>
      <c r="U54" s="24"/>
      <c r="V54" s="24"/>
      <c r="W54" s="24"/>
      <c r="X54" s="70"/>
      <c r="Y54" s="70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4"/>
      <c r="P55" s="48"/>
      <c r="Q55" s="51"/>
      <c r="R55" s="48"/>
      <c r="S55" s="48"/>
      <c r="T55" s="24"/>
      <c r="U55" s="24"/>
      <c r="V55" s="24"/>
      <c r="W55" s="24"/>
      <c r="X55" s="70"/>
      <c r="Y55" s="70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4"/>
      <c r="P56" s="48"/>
      <c r="Q56" s="51"/>
      <c r="R56" s="48"/>
      <c r="S56" s="48"/>
      <c r="T56" s="24"/>
      <c r="U56" s="24"/>
      <c r="V56" s="24"/>
      <c r="W56" s="24"/>
      <c r="X56" s="70"/>
      <c r="Y56" s="70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4"/>
      <c r="P57" s="48"/>
      <c r="Q57" s="51"/>
      <c r="R57" s="48"/>
      <c r="S57" s="48"/>
      <c r="T57" s="24"/>
      <c r="U57" s="24"/>
      <c r="V57" s="24"/>
      <c r="W57" s="24"/>
      <c r="X57" s="70"/>
      <c r="Y57" s="70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4"/>
      <c r="P58" s="48"/>
      <c r="Q58" s="51"/>
      <c r="R58" s="48"/>
      <c r="S58" s="48"/>
      <c r="T58" s="24"/>
      <c r="U58" s="24"/>
      <c r="V58" s="24"/>
      <c r="W58" s="24"/>
      <c r="X58" s="70"/>
      <c r="Y58" s="70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4"/>
      <c r="P59" s="48"/>
      <c r="Q59" s="51"/>
      <c r="R59" s="48"/>
      <c r="S59" s="48"/>
      <c r="T59" s="24"/>
      <c r="U59" s="24"/>
      <c r="V59" s="24"/>
      <c r="W59" s="24"/>
      <c r="X59" s="70"/>
      <c r="Y59" s="70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4"/>
      <c r="P60" s="48"/>
      <c r="Q60" s="51"/>
      <c r="R60" s="48"/>
      <c r="S60" s="48"/>
      <c r="T60" s="24"/>
      <c r="U60" s="24"/>
      <c r="V60" s="24"/>
      <c r="W60" s="24"/>
      <c r="X60" s="70"/>
      <c r="Y60" s="70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4"/>
      <c r="P61" s="48"/>
      <c r="Q61" s="51"/>
      <c r="R61" s="48"/>
      <c r="S61" s="48"/>
      <c r="T61" s="24"/>
      <c r="U61" s="24"/>
      <c r="V61" s="24"/>
      <c r="W61" s="24"/>
      <c r="X61" s="70"/>
      <c r="Y61" s="70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4"/>
      <c r="P62" s="48"/>
      <c r="Q62" s="51"/>
      <c r="R62" s="48"/>
      <c r="S62" s="48"/>
      <c r="T62" s="24"/>
      <c r="U62" s="24"/>
      <c r="V62" s="24"/>
      <c r="W62" s="24"/>
      <c r="X62" s="70"/>
      <c r="Y62" s="70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4"/>
      <c r="P63" s="48"/>
      <c r="Q63" s="51"/>
      <c r="R63" s="48"/>
      <c r="S63" s="48"/>
      <c r="T63" s="24"/>
      <c r="U63" s="24"/>
      <c r="V63" s="24"/>
      <c r="W63" s="24"/>
      <c r="X63" s="70"/>
      <c r="Y63" s="70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4"/>
      <c r="P64" s="48"/>
      <c r="Q64" s="51"/>
      <c r="R64" s="48"/>
      <c r="S64" s="48"/>
      <c r="T64" s="24"/>
      <c r="U64" s="24"/>
      <c r="V64" s="24"/>
      <c r="W64" s="24"/>
      <c r="X64" s="70"/>
      <c r="Y64" s="70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4"/>
      <c r="P65" s="48"/>
      <c r="Q65" s="51"/>
      <c r="R65" s="48"/>
      <c r="S65" s="48"/>
      <c r="T65" s="24"/>
      <c r="U65" s="24"/>
      <c r="V65" s="24"/>
      <c r="W65" s="24"/>
      <c r="X65" s="70"/>
      <c r="Y65" s="70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4"/>
      <c r="P66" s="48"/>
      <c r="Q66" s="51"/>
      <c r="R66" s="48"/>
      <c r="S66" s="48"/>
      <c r="T66" s="24"/>
      <c r="U66" s="24"/>
      <c r="V66" s="24"/>
      <c r="W66" s="24"/>
      <c r="X66" s="70"/>
      <c r="Y66" s="70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4"/>
      <c r="P67" s="48"/>
      <c r="Q67" s="51"/>
      <c r="R67" s="48"/>
      <c r="S67" s="48"/>
      <c r="T67" s="24"/>
      <c r="U67" s="24"/>
      <c r="V67" s="24"/>
      <c r="W67" s="24"/>
      <c r="X67" s="70"/>
      <c r="Y67" s="70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4"/>
      <c r="P68" s="48"/>
      <c r="Q68" s="51"/>
      <c r="R68" s="48"/>
      <c r="S68" s="48"/>
      <c r="T68" s="24"/>
      <c r="U68" s="24"/>
      <c r="V68" s="24"/>
      <c r="W68" s="24"/>
      <c r="X68" s="70"/>
      <c r="Y68" s="70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4"/>
      <c r="P69" s="48"/>
      <c r="Q69" s="51"/>
      <c r="R69" s="48"/>
      <c r="S69" s="48"/>
      <c r="T69" s="24"/>
      <c r="U69" s="24"/>
      <c r="V69" s="24"/>
      <c r="W69" s="24"/>
      <c r="X69" s="70"/>
      <c r="Y69" s="70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4"/>
      <c r="P70" s="48"/>
      <c r="Q70" s="51"/>
      <c r="R70" s="48"/>
      <c r="S70" s="48"/>
      <c r="T70" s="24"/>
      <c r="U70" s="24"/>
      <c r="V70" s="24"/>
      <c r="W70" s="24"/>
      <c r="X70" s="70"/>
      <c r="Y70" s="70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4"/>
      <c r="P71" s="48"/>
      <c r="Q71" s="51"/>
      <c r="R71" s="48"/>
      <c r="S71" s="48"/>
      <c r="T71" s="24"/>
      <c r="U71" s="24"/>
      <c r="V71" s="24"/>
      <c r="W71" s="24"/>
      <c r="X71" s="70"/>
      <c r="Y71" s="70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24"/>
      <c r="P72" s="48"/>
      <c r="Q72" s="51"/>
      <c r="R72" s="48"/>
      <c r="S72" s="48"/>
      <c r="T72" s="24"/>
      <c r="U72" s="24"/>
      <c r="V72" s="24"/>
      <c r="W72" s="24"/>
      <c r="X72" s="70"/>
      <c r="Y72" s="70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48"/>
      <c r="O73" s="24"/>
      <c r="P73" s="48"/>
      <c r="Q73" s="51"/>
      <c r="R73" s="48"/>
      <c r="S73" s="48"/>
      <c r="T73" s="24"/>
      <c r="U73" s="24"/>
      <c r="V73" s="24"/>
      <c r="W73" s="24"/>
      <c r="X73" s="70"/>
      <c r="Y73" s="70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24"/>
      <c r="P74" s="48"/>
      <c r="Q74" s="51"/>
      <c r="R74" s="48"/>
      <c r="S74" s="48"/>
      <c r="T74" s="24"/>
      <c r="U74" s="24"/>
      <c r="V74" s="24"/>
      <c r="W74" s="24"/>
      <c r="X74" s="70"/>
      <c r="Y74" s="70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24"/>
      <c r="P75" s="48"/>
      <c r="Q75" s="51"/>
      <c r="R75" s="48"/>
      <c r="S75" s="48"/>
      <c r="T75" s="24"/>
      <c r="U75" s="24"/>
      <c r="V75" s="24"/>
      <c r="W75" s="24"/>
      <c r="X75" s="70"/>
      <c r="Y75" s="70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48"/>
      <c r="O76" s="24"/>
      <c r="P76" s="48"/>
      <c r="Q76" s="51"/>
      <c r="R76" s="48"/>
      <c r="S76" s="48"/>
      <c r="T76" s="24"/>
      <c r="U76" s="24"/>
      <c r="V76" s="24"/>
      <c r="W76" s="24"/>
      <c r="X76" s="70"/>
      <c r="Y76" s="70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24"/>
      <c r="P77" s="48"/>
      <c r="Q77" s="51"/>
      <c r="R77" s="48"/>
      <c r="S77" s="48"/>
      <c r="T77" s="24"/>
      <c r="U77" s="24"/>
      <c r="V77" s="24"/>
      <c r="W77" s="24"/>
      <c r="X77" s="70"/>
      <c r="Y77" s="70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48"/>
      <c r="O78" s="24"/>
      <c r="P78" s="48"/>
      <c r="Q78" s="51"/>
      <c r="R78" s="48"/>
      <c r="S78" s="48"/>
      <c r="T78" s="24"/>
      <c r="U78" s="24"/>
      <c r="V78" s="24"/>
      <c r="W78" s="24"/>
      <c r="X78" s="70"/>
      <c r="Y78" s="70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48"/>
      <c r="O79" s="24"/>
      <c r="P79" s="48"/>
      <c r="Q79" s="51"/>
      <c r="R79" s="48"/>
      <c r="S79" s="48"/>
      <c r="T79" s="24"/>
      <c r="U79" s="24"/>
      <c r="V79" s="24"/>
      <c r="W79" s="24"/>
      <c r="X79" s="70"/>
      <c r="Y79" s="70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24"/>
      <c r="P80" s="48"/>
      <c r="Q80" s="51"/>
      <c r="R80" s="48"/>
      <c r="S80" s="48"/>
      <c r="T80" s="24"/>
      <c r="U80" s="24"/>
      <c r="V80" s="24"/>
      <c r="W80" s="24"/>
      <c r="X80" s="70"/>
      <c r="Y80" s="70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24"/>
      <c r="P81" s="48"/>
      <c r="Q81" s="51"/>
      <c r="R81" s="48"/>
      <c r="S81" s="48"/>
      <c r="T81" s="24"/>
      <c r="U81" s="24"/>
      <c r="V81" s="24"/>
      <c r="W81" s="24"/>
      <c r="X81" s="70"/>
      <c r="Y81" s="70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24"/>
      <c r="P82" s="48"/>
      <c r="Q82" s="51"/>
      <c r="R82" s="48"/>
      <c r="S82" s="48"/>
      <c r="T82" s="24"/>
      <c r="U82" s="24"/>
      <c r="V82" s="24"/>
      <c r="W82" s="24"/>
      <c r="X82" s="70"/>
      <c r="Y82" s="70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24"/>
      <c r="P83" s="48"/>
      <c r="Q83" s="51"/>
      <c r="R83" s="48"/>
      <c r="S83" s="48"/>
      <c r="T83" s="24"/>
      <c r="U83" s="24"/>
      <c r="V83" s="24"/>
      <c r="W83" s="24"/>
      <c r="X83" s="70"/>
      <c r="Y83" s="70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24"/>
      <c r="P84" s="48"/>
      <c r="Q84" s="51"/>
      <c r="R84" s="48"/>
      <c r="S84" s="48"/>
      <c r="T84" s="24"/>
      <c r="U84" s="24"/>
      <c r="V84" s="24"/>
      <c r="W84" s="24"/>
      <c r="X84" s="70"/>
      <c r="Y84" s="70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24"/>
      <c r="P85" s="48"/>
      <c r="Q85" s="51"/>
      <c r="R85" s="48"/>
      <c r="S85" s="48"/>
      <c r="T85" s="24"/>
      <c r="U85" s="24"/>
      <c r="V85" s="24"/>
      <c r="W85" s="24"/>
      <c r="X85" s="70"/>
      <c r="Y85" s="70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48"/>
      <c r="O86" s="24"/>
      <c r="P86" s="48"/>
      <c r="Q86" s="51"/>
      <c r="R86" s="48"/>
      <c r="S86" s="48"/>
      <c r="T86" s="24"/>
      <c r="U86" s="24"/>
      <c r="V86" s="24"/>
      <c r="W86" s="24"/>
      <c r="X86" s="70"/>
      <c r="Y86" s="70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24"/>
      <c r="P87" s="48"/>
      <c r="Q87" s="51"/>
      <c r="R87" s="48"/>
      <c r="S87" s="48"/>
      <c r="T87" s="24"/>
      <c r="U87" s="24"/>
      <c r="V87" s="24"/>
      <c r="W87" s="24"/>
      <c r="X87" s="70"/>
      <c r="Y87" s="70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48"/>
      <c r="O88" s="24"/>
      <c r="P88" s="48"/>
      <c r="Q88" s="51"/>
      <c r="R88" s="48"/>
      <c r="S88" s="48"/>
      <c r="T88" s="24"/>
      <c r="U88" s="24"/>
      <c r="V88" s="24"/>
      <c r="W88" s="24"/>
      <c r="X88" s="70"/>
      <c r="Y88" s="70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24"/>
      <c r="P89" s="48"/>
      <c r="Q89" s="51"/>
      <c r="R89" s="48"/>
      <c r="S89" s="48"/>
      <c r="T89" s="24"/>
      <c r="U89" s="24"/>
      <c r="V89" s="24"/>
      <c r="W89" s="24"/>
      <c r="X89" s="70"/>
      <c r="Y89" s="70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24"/>
      <c r="P90" s="48"/>
      <c r="Q90" s="51"/>
      <c r="R90" s="48"/>
      <c r="S90" s="48"/>
      <c r="T90" s="24"/>
      <c r="U90" s="24"/>
      <c r="V90" s="24"/>
      <c r="W90" s="24"/>
      <c r="X90" s="70"/>
      <c r="Y90" s="70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24"/>
      <c r="P91" s="48"/>
      <c r="Q91" s="51"/>
      <c r="R91" s="48"/>
      <c r="S91" s="48"/>
      <c r="T91" s="24"/>
      <c r="U91" s="24"/>
      <c r="V91" s="24"/>
      <c r="W91" s="24"/>
      <c r="X91" s="70"/>
      <c r="Y91" s="70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24"/>
      <c r="P92" s="48"/>
      <c r="Q92" s="51"/>
      <c r="R92" s="48"/>
      <c r="S92" s="48"/>
      <c r="T92" s="24"/>
      <c r="U92" s="24"/>
      <c r="V92" s="24"/>
      <c r="W92" s="24"/>
      <c r="X92" s="70"/>
      <c r="Y92" s="70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24"/>
      <c r="P93" s="48"/>
      <c r="Q93" s="51"/>
      <c r="R93" s="48"/>
      <c r="S93" s="48"/>
      <c r="T93" s="24"/>
      <c r="U93" s="24"/>
      <c r="V93" s="24"/>
      <c r="W93" s="24"/>
      <c r="X93" s="70"/>
      <c r="Y93" s="70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24"/>
      <c r="P94" s="48"/>
      <c r="Q94" s="51"/>
      <c r="R94" s="48"/>
      <c r="S94" s="48"/>
      <c r="T94" s="24"/>
      <c r="U94" s="24"/>
      <c r="V94" s="24"/>
      <c r="W94" s="24"/>
      <c r="X94" s="70"/>
      <c r="Y94" s="70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24"/>
      <c r="P95" s="48"/>
      <c r="Q95" s="51"/>
      <c r="R95" s="48"/>
      <c r="S95" s="48"/>
      <c r="T95" s="24"/>
      <c r="U95" s="24"/>
      <c r="V95" s="24"/>
      <c r="W95" s="24"/>
      <c r="X95" s="70"/>
      <c r="Y95" s="70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24"/>
      <c r="P96" s="48"/>
      <c r="Q96" s="51"/>
      <c r="R96" s="48"/>
      <c r="S96" s="48"/>
      <c r="T96" s="24"/>
      <c r="U96" s="24"/>
      <c r="V96" s="24"/>
      <c r="W96" s="24"/>
      <c r="X96" s="70"/>
      <c r="Y96" s="70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24"/>
      <c r="P97" s="48"/>
      <c r="Q97" s="51"/>
      <c r="R97" s="48"/>
      <c r="S97" s="48"/>
      <c r="T97" s="24"/>
      <c r="U97" s="24"/>
      <c r="V97" s="24"/>
      <c r="W97" s="24"/>
      <c r="X97" s="70"/>
      <c r="Y97" s="70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24"/>
      <c r="P98" s="48"/>
      <c r="Q98" s="51"/>
      <c r="R98" s="48"/>
      <c r="S98" s="48"/>
      <c r="T98" s="24"/>
      <c r="U98" s="24"/>
      <c r="V98" s="24"/>
      <c r="W98" s="24"/>
      <c r="X98" s="70"/>
      <c r="Y98" s="70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24"/>
      <c r="P99" s="48"/>
      <c r="Q99" s="51"/>
      <c r="R99" s="48"/>
      <c r="S99" s="48"/>
      <c r="T99" s="24"/>
      <c r="U99" s="24"/>
      <c r="V99" s="24"/>
      <c r="W99" s="24"/>
      <c r="X99" s="70"/>
      <c r="Y99" s="70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24"/>
      <c r="P100" s="48"/>
      <c r="Q100" s="51"/>
      <c r="R100" s="48"/>
      <c r="S100" s="48"/>
      <c r="T100" s="24"/>
      <c r="U100" s="24"/>
      <c r="V100" s="24"/>
      <c r="W100" s="24"/>
      <c r="X100" s="70"/>
      <c r="Y100" s="70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24"/>
      <c r="P101" s="48"/>
      <c r="Q101" s="51"/>
      <c r="R101" s="48"/>
      <c r="S101" s="48"/>
      <c r="T101" s="24"/>
      <c r="U101" s="24"/>
      <c r="V101" s="24"/>
      <c r="W101" s="24"/>
      <c r="X101" s="70"/>
      <c r="Y101" s="70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24"/>
      <c r="P102" s="48"/>
      <c r="Q102" s="51"/>
      <c r="R102" s="48"/>
      <c r="S102" s="48"/>
      <c r="T102" s="24"/>
      <c r="U102" s="24"/>
      <c r="V102" s="24"/>
      <c r="W102" s="24"/>
      <c r="X102" s="70"/>
      <c r="Y102" s="70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24"/>
      <c r="P103" s="48"/>
      <c r="Q103" s="51"/>
      <c r="R103" s="48"/>
      <c r="S103" s="48"/>
      <c r="T103" s="24"/>
      <c r="U103" s="24"/>
      <c r="V103" s="24"/>
      <c r="W103" s="24"/>
      <c r="X103" s="70"/>
      <c r="Y103" s="70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24"/>
      <c r="P104" s="48"/>
      <c r="Q104" s="51"/>
      <c r="R104" s="48"/>
      <c r="S104" s="48"/>
      <c r="T104" s="24"/>
      <c r="U104" s="24"/>
      <c r="V104" s="24"/>
      <c r="W104" s="24"/>
      <c r="X104" s="70"/>
      <c r="Y104" s="70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24"/>
      <c r="P105" s="48"/>
      <c r="Q105" s="51"/>
      <c r="R105" s="48"/>
      <c r="S105" s="48"/>
      <c r="T105" s="24"/>
      <c r="U105" s="24"/>
      <c r="V105" s="24"/>
      <c r="W105" s="24"/>
      <c r="X105" s="70"/>
      <c r="Y105" s="70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24"/>
      <c r="P106" s="48"/>
      <c r="Q106" s="51"/>
      <c r="R106" s="48"/>
      <c r="S106" s="48"/>
      <c r="T106" s="24"/>
      <c r="U106" s="24"/>
      <c r="V106" s="24"/>
      <c r="W106" s="24"/>
      <c r="X106" s="70"/>
      <c r="Y106" s="70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24"/>
      <c r="P107" s="48"/>
      <c r="Q107" s="51"/>
      <c r="R107" s="48"/>
      <c r="S107" s="48"/>
      <c r="T107" s="24"/>
      <c r="U107" s="24"/>
      <c r="V107" s="24"/>
      <c r="W107" s="24"/>
      <c r="X107" s="70"/>
      <c r="Y107" s="70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24"/>
      <c r="P108" s="48"/>
      <c r="Q108" s="51"/>
      <c r="R108" s="48"/>
      <c r="S108" s="48"/>
      <c r="T108" s="24"/>
      <c r="U108" s="24"/>
      <c r="V108" s="24"/>
      <c r="W108" s="24"/>
      <c r="X108" s="70"/>
      <c r="Y108" s="70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24"/>
      <c r="P109" s="48"/>
      <c r="Q109" s="51"/>
      <c r="R109" s="48"/>
      <c r="S109" s="48"/>
      <c r="T109" s="24"/>
      <c r="U109" s="24"/>
      <c r="V109" s="24"/>
      <c r="W109" s="24"/>
      <c r="X109" s="70"/>
      <c r="Y109" s="70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24"/>
      <c r="P110" s="48"/>
      <c r="Q110" s="51"/>
      <c r="R110" s="48"/>
      <c r="S110" s="48"/>
      <c r="T110" s="24"/>
      <c r="U110" s="24"/>
      <c r="V110" s="24"/>
      <c r="W110" s="24"/>
      <c r="X110" s="70"/>
      <c r="Y110" s="70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24"/>
      <c r="P111" s="48"/>
      <c r="Q111" s="51"/>
      <c r="R111" s="48"/>
      <c r="S111" s="48"/>
      <c r="T111" s="24"/>
      <c r="U111" s="24"/>
      <c r="V111" s="24"/>
      <c r="W111" s="24"/>
      <c r="X111" s="70"/>
      <c r="Y111" s="70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24"/>
      <c r="P112" s="48"/>
      <c r="Q112" s="51"/>
      <c r="R112" s="48"/>
      <c r="S112" s="48"/>
      <c r="T112" s="24"/>
      <c r="U112" s="24"/>
      <c r="V112" s="24"/>
      <c r="W112" s="24"/>
      <c r="X112" s="70"/>
      <c r="Y112" s="70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24"/>
      <c r="P113" s="48"/>
      <c r="Q113" s="51"/>
      <c r="R113" s="48"/>
      <c r="S113" s="48"/>
      <c r="T113" s="24"/>
      <c r="U113" s="24"/>
      <c r="V113" s="24"/>
      <c r="W113" s="24"/>
      <c r="X113" s="70"/>
      <c r="Y113" s="70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24"/>
      <c r="P114" s="48"/>
      <c r="Q114" s="51"/>
      <c r="R114" s="48"/>
      <c r="S114" s="48"/>
      <c r="T114" s="24"/>
      <c r="U114" s="24"/>
      <c r="V114" s="24"/>
      <c r="W114" s="24"/>
      <c r="X114" s="70"/>
      <c r="Y114" s="70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24"/>
      <c r="P115" s="48"/>
      <c r="Q115" s="51"/>
      <c r="R115" s="48"/>
      <c r="S115" s="48"/>
      <c r="T115" s="24"/>
      <c r="U115" s="24"/>
      <c r="V115" s="24"/>
      <c r="W115" s="24"/>
      <c r="X115" s="70"/>
      <c r="Y115" s="70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24"/>
      <c r="P116" s="48"/>
      <c r="Q116" s="51"/>
      <c r="R116" s="48"/>
      <c r="S116" s="48"/>
      <c r="T116" s="24"/>
      <c r="U116" s="24"/>
      <c r="V116" s="24"/>
      <c r="W116" s="24"/>
      <c r="X116" s="70"/>
      <c r="Y116" s="70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24"/>
      <c r="P117" s="48"/>
      <c r="Q117" s="51"/>
      <c r="R117" s="48"/>
      <c r="S117" s="48"/>
      <c r="T117" s="24"/>
      <c r="U117" s="24"/>
      <c r="V117" s="24"/>
      <c r="W117" s="24"/>
      <c r="X117" s="70"/>
      <c r="Y117" s="70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24"/>
      <c r="P118" s="48"/>
      <c r="Q118" s="51"/>
      <c r="R118" s="48"/>
      <c r="S118" s="48"/>
      <c r="T118" s="24"/>
      <c r="U118" s="24"/>
      <c r="V118" s="24"/>
      <c r="W118" s="24"/>
      <c r="X118" s="70"/>
      <c r="Y118" s="70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24"/>
      <c r="P119" s="48"/>
      <c r="Q119" s="51"/>
      <c r="R119" s="48"/>
      <c r="S119" s="48"/>
      <c r="T119" s="24"/>
      <c r="U119" s="24"/>
      <c r="V119" s="24"/>
      <c r="W119" s="24"/>
      <c r="X119" s="70"/>
      <c r="Y119" s="70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24"/>
      <c r="P120" s="48"/>
      <c r="Q120" s="51"/>
      <c r="R120" s="48"/>
      <c r="S120" s="48"/>
      <c r="T120" s="24"/>
      <c r="U120" s="24"/>
      <c r="V120" s="24"/>
      <c r="W120" s="24"/>
      <c r="X120" s="70"/>
      <c r="Y120" s="70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24"/>
      <c r="P121" s="48"/>
      <c r="Q121" s="51"/>
      <c r="R121" s="48"/>
      <c r="S121" s="48"/>
      <c r="T121" s="24"/>
      <c r="U121" s="24"/>
      <c r="V121" s="24"/>
      <c r="W121" s="24"/>
      <c r="X121" s="70"/>
      <c r="Y121" s="70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24"/>
      <c r="P122" s="48"/>
      <c r="Q122" s="51"/>
      <c r="R122" s="48"/>
      <c r="S122" s="48"/>
      <c r="T122" s="24"/>
      <c r="U122" s="24"/>
      <c r="V122" s="24"/>
      <c r="W122" s="24"/>
      <c r="X122" s="70"/>
      <c r="Y122" s="70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24"/>
      <c r="P123" s="48"/>
      <c r="Q123" s="51"/>
      <c r="R123" s="48"/>
      <c r="S123" s="48"/>
      <c r="T123" s="24"/>
      <c r="U123" s="24"/>
      <c r="V123" s="24"/>
      <c r="W123" s="24"/>
      <c r="X123" s="70"/>
      <c r="Y123" s="70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24"/>
      <c r="P124" s="48"/>
      <c r="Q124" s="51"/>
      <c r="R124" s="48"/>
      <c r="S124" s="48"/>
      <c r="T124" s="24"/>
      <c r="U124" s="24"/>
      <c r="V124" s="24"/>
      <c r="W124" s="24"/>
      <c r="X124" s="70"/>
      <c r="Y124" s="70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24"/>
      <c r="P125" s="48"/>
      <c r="Q125" s="51"/>
      <c r="R125" s="48"/>
      <c r="S125" s="48"/>
      <c r="T125" s="24"/>
      <c r="U125" s="24"/>
      <c r="V125" s="24"/>
      <c r="W125" s="24"/>
      <c r="X125" s="70"/>
      <c r="Y125" s="70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24"/>
      <c r="P126" s="48"/>
      <c r="Q126" s="51"/>
      <c r="R126" s="48"/>
      <c r="S126" s="48"/>
      <c r="T126" s="24"/>
      <c r="U126" s="24"/>
      <c r="V126" s="24"/>
      <c r="W126" s="24"/>
      <c r="X126" s="70"/>
      <c r="Y126" s="70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24"/>
      <c r="P127" s="48"/>
      <c r="Q127" s="51"/>
      <c r="R127" s="48"/>
      <c r="S127" s="48"/>
      <c r="T127" s="24"/>
      <c r="U127" s="24"/>
      <c r="V127" s="24"/>
      <c r="W127" s="24"/>
      <c r="X127" s="70"/>
      <c r="Y127" s="70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24"/>
      <c r="P128" s="48"/>
      <c r="Q128" s="51"/>
      <c r="R128" s="48"/>
      <c r="S128" s="48"/>
      <c r="T128" s="24"/>
      <c r="U128" s="24"/>
      <c r="V128" s="24"/>
      <c r="W128" s="24"/>
      <c r="X128" s="70"/>
      <c r="Y128" s="70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24"/>
      <c r="P129" s="48"/>
      <c r="Q129" s="51"/>
      <c r="R129" s="48"/>
      <c r="S129" s="48"/>
      <c r="T129" s="24"/>
      <c r="U129" s="24"/>
      <c r="V129" s="24"/>
      <c r="W129" s="24"/>
      <c r="X129" s="70"/>
      <c r="Y129" s="70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24"/>
      <c r="P130" s="48"/>
      <c r="Q130" s="51"/>
      <c r="R130" s="48"/>
      <c r="S130" s="48"/>
      <c r="T130" s="24"/>
      <c r="U130" s="24"/>
      <c r="V130" s="24"/>
      <c r="W130" s="24"/>
      <c r="X130" s="70"/>
      <c r="Y130" s="70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24"/>
      <c r="P131" s="48"/>
      <c r="Q131" s="51"/>
      <c r="R131" s="48"/>
      <c r="S131" s="48"/>
      <c r="T131" s="24"/>
      <c r="U131" s="24"/>
      <c r="V131" s="24"/>
      <c r="W131" s="24"/>
      <c r="X131" s="70"/>
      <c r="Y131" s="70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24"/>
      <c r="P132" s="48"/>
      <c r="Q132" s="51"/>
      <c r="R132" s="48"/>
      <c r="S132" s="48"/>
      <c r="T132" s="24"/>
      <c r="U132" s="24"/>
      <c r="V132" s="24"/>
      <c r="W132" s="24"/>
      <c r="X132" s="70"/>
      <c r="Y132" s="70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24"/>
      <c r="P133" s="48"/>
      <c r="Q133" s="51"/>
      <c r="R133" s="48"/>
      <c r="S133" s="48"/>
      <c r="T133" s="24"/>
      <c r="U133" s="24"/>
      <c r="V133" s="24"/>
      <c r="W133" s="24"/>
      <c r="X133" s="70"/>
      <c r="Y133" s="70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24"/>
      <c r="P134" s="48"/>
      <c r="Q134" s="51"/>
      <c r="R134" s="48"/>
      <c r="S134" s="48"/>
      <c r="T134" s="24"/>
      <c r="U134" s="24"/>
      <c r="V134" s="24"/>
      <c r="W134" s="24"/>
      <c r="X134" s="70"/>
      <c r="Y134" s="70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24"/>
      <c r="P135" s="48"/>
      <c r="Q135" s="51"/>
      <c r="R135" s="48"/>
      <c r="S135" s="48"/>
      <c r="T135" s="24"/>
      <c r="U135" s="24"/>
      <c r="V135" s="24"/>
      <c r="W135" s="24"/>
      <c r="X135" s="70"/>
      <c r="Y135" s="70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24"/>
      <c r="P136" s="48"/>
      <c r="Q136" s="51"/>
      <c r="R136" s="48"/>
      <c r="S136" s="48"/>
      <c r="T136" s="24"/>
      <c r="U136" s="24"/>
      <c r="V136" s="24"/>
      <c r="W136" s="24"/>
      <c r="X136" s="70"/>
      <c r="Y136" s="70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24"/>
      <c r="P137" s="48"/>
      <c r="Q137" s="51"/>
      <c r="R137" s="48"/>
      <c r="S137" s="48"/>
      <c r="T137" s="24"/>
      <c r="U137" s="24"/>
      <c r="V137" s="24"/>
      <c r="W137" s="24"/>
      <c r="X137" s="70"/>
      <c r="Y137" s="70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24"/>
      <c r="P138" s="48"/>
      <c r="Q138" s="51"/>
      <c r="R138" s="48"/>
      <c r="S138" s="48"/>
      <c r="T138" s="24"/>
      <c r="U138" s="24"/>
      <c r="V138" s="24"/>
      <c r="W138" s="24"/>
      <c r="X138" s="70"/>
      <c r="Y138" s="70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24"/>
      <c r="P139" s="48"/>
      <c r="Q139" s="51"/>
      <c r="R139" s="48"/>
      <c r="S139" s="48"/>
      <c r="T139" s="24"/>
      <c r="U139" s="24"/>
      <c r="V139" s="24"/>
      <c r="W139" s="24"/>
      <c r="X139" s="70"/>
      <c r="Y139" s="70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24"/>
      <c r="P140" s="48"/>
      <c r="Q140" s="51"/>
      <c r="R140" s="48"/>
      <c r="S140" s="48"/>
      <c r="T140" s="24"/>
      <c r="U140" s="24"/>
      <c r="V140" s="24"/>
      <c r="W140" s="24"/>
      <c r="X140" s="70"/>
      <c r="Y140" s="70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24"/>
      <c r="P141" s="48"/>
      <c r="Q141" s="51"/>
      <c r="R141" s="48"/>
      <c r="S141" s="48"/>
      <c r="T141" s="24"/>
      <c r="U141" s="24"/>
      <c r="V141" s="24"/>
      <c r="W141" s="24"/>
      <c r="X141" s="70"/>
      <c r="Y141" s="70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24"/>
      <c r="P142" s="48"/>
      <c r="Q142" s="51"/>
      <c r="R142" s="48"/>
      <c r="S142" s="48"/>
      <c r="T142" s="24"/>
      <c r="U142" s="24"/>
      <c r="V142" s="24"/>
      <c r="W142" s="24"/>
      <c r="X142" s="70"/>
      <c r="Y142" s="70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24"/>
      <c r="P143" s="48"/>
      <c r="Q143" s="51"/>
      <c r="R143" s="48"/>
      <c r="S143" s="48"/>
      <c r="T143" s="24"/>
      <c r="U143" s="24"/>
      <c r="V143" s="24"/>
      <c r="W143" s="24"/>
      <c r="X143" s="70"/>
      <c r="Y143" s="70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24"/>
      <c r="P144" s="48"/>
      <c r="Q144" s="51"/>
      <c r="R144" s="48"/>
      <c r="S144" s="48"/>
      <c r="T144" s="24"/>
      <c r="U144" s="24"/>
      <c r="V144" s="24"/>
      <c r="W144" s="24"/>
      <c r="X144" s="70"/>
      <c r="Y144" s="70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24"/>
      <c r="P145" s="48"/>
      <c r="Q145" s="51"/>
      <c r="R145" s="48"/>
      <c r="S145" s="48"/>
      <c r="T145" s="24"/>
      <c r="U145" s="24"/>
      <c r="V145" s="24"/>
      <c r="W145" s="24"/>
      <c r="X145" s="70"/>
      <c r="Y145" s="70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24"/>
      <c r="P146" s="48"/>
      <c r="Q146" s="51"/>
      <c r="R146" s="48"/>
      <c r="S146" s="48"/>
      <c r="T146" s="24"/>
      <c r="U146" s="24"/>
      <c r="V146" s="24"/>
      <c r="W146" s="24"/>
      <c r="X146" s="70"/>
      <c r="Y146" s="70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24"/>
      <c r="P147" s="48"/>
      <c r="Q147" s="51"/>
      <c r="R147" s="48"/>
      <c r="S147" s="48"/>
      <c r="T147" s="24"/>
      <c r="U147" s="24"/>
      <c r="V147" s="24"/>
      <c r="W147" s="24"/>
      <c r="X147" s="70"/>
      <c r="Y147" s="70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24"/>
      <c r="P148" s="48"/>
      <c r="Q148" s="51"/>
      <c r="R148" s="48"/>
      <c r="S148" s="48"/>
      <c r="T148" s="24"/>
      <c r="U148" s="24"/>
      <c r="V148" s="24"/>
      <c r="W148" s="24"/>
      <c r="X148" s="70"/>
      <c r="Y148" s="70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24"/>
      <c r="P149" s="48"/>
      <c r="Q149" s="51"/>
      <c r="R149" s="48"/>
      <c r="S149" s="48"/>
      <c r="T149" s="24"/>
      <c r="U149" s="24"/>
      <c r="V149" s="24"/>
      <c r="W149" s="24"/>
      <c r="X149" s="70"/>
      <c r="Y149" s="70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24"/>
      <c r="P150" s="48"/>
      <c r="Q150" s="51"/>
      <c r="R150" s="48"/>
      <c r="S150" s="48"/>
      <c r="T150" s="24"/>
      <c r="U150" s="24"/>
      <c r="V150" s="24"/>
      <c r="W150" s="24"/>
      <c r="X150" s="70"/>
      <c r="Y150" s="70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5">
      <c r="A151" s="9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24"/>
      <c r="P151" s="48"/>
      <c r="Q151" s="51"/>
      <c r="R151" s="48"/>
      <c r="S151" s="48"/>
      <c r="T151" s="24"/>
      <c r="U151" s="24"/>
      <c r="V151" s="24"/>
      <c r="W151" s="24"/>
      <c r="X151" s="70"/>
      <c r="Y151" s="70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6" ht="15" customHeight="1" x14ac:dyDescent="0.25">
      <c r="A152" s="9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24"/>
      <c r="P152" s="48"/>
      <c r="Q152" s="51"/>
      <c r="R152" s="48"/>
      <c r="S152" s="48"/>
      <c r="T152" s="24"/>
      <c r="U152" s="24"/>
      <c r="V152" s="24"/>
      <c r="W152" s="24"/>
      <c r="X152" s="70"/>
      <c r="Y152" s="70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1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1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="8" customFormat="1" ht="15" customHeight="1" x14ac:dyDescent="0.2"/>
    <row r="162" s="8" customFormat="1" ht="15" customHeight="1" x14ac:dyDescent="0.2"/>
    <row r="163" s="8" customFormat="1" ht="15" customHeight="1" x14ac:dyDescent="0.2"/>
    <row r="164" s="8" customFormat="1" ht="15" customHeight="1" x14ac:dyDescent="0.2"/>
    <row r="165" s="8" customFormat="1" ht="15" customHeight="1" x14ac:dyDescent="0.2"/>
    <row r="166" s="8" customFormat="1" ht="15" customHeight="1" x14ac:dyDescent="0.2"/>
    <row r="167" s="8" customFormat="1" ht="15" customHeight="1" x14ac:dyDescent="0.2"/>
    <row r="168" s="8" customFormat="1" ht="15" customHeight="1" x14ac:dyDescent="0.2"/>
    <row r="169" s="8" customFormat="1" ht="15" customHeight="1" x14ac:dyDescent="0.2"/>
    <row r="170" s="8" customFormat="1" ht="15" customHeight="1" x14ac:dyDescent="0.2"/>
    <row r="171" s="8" customFormat="1" ht="15" customHeight="1" x14ac:dyDescent="0.2"/>
    <row r="172" s="8" customFormat="1" ht="15" customHeight="1" x14ac:dyDescent="0.2"/>
    <row r="173" s="8" customFormat="1" ht="15" customHeight="1" x14ac:dyDescent="0.2"/>
    <row r="174" s="8" customFormat="1" ht="15" customHeight="1" x14ac:dyDescent="0.2"/>
    <row r="175" s="8" customFormat="1" ht="15" customHeight="1" x14ac:dyDescent="0.2"/>
    <row r="176" s="8" customFormat="1" ht="15" customHeight="1" x14ac:dyDescent="0.2"/>
    <row r="177" s="8" customFormat="1" ht="15" customHeight="1" x14ac:dyDescent="0.2"/>
    <row r="178" s="8" customFormat="1" ht="15" customHeight="1" x14ac:dyDescent="0.2"/>
    <row r="179" s="8" customFormat="1" ht="15" customHeight="1" x14ac:dyDescent="0.2"/>
    <row r="180" s="8" customFormat="1" ht="15" customHeight="1" x14ac:dyDescent="0.2"/>
    <row r="181" s="8" customFormat="1" ht="15" customHeight="1" x14ac:dyDescent="0.2"/>
    <row r="182" s="8" customFormat="1" ht="15" customHeight="1" x14ac:dyDescent="0.2"/>
    <row r="183" s="8" customFormat="1" ht="15" customHeight="1" x14ac:dyDescent="0.2"/>
    <row r="184" s="8" customFormat="1" ht="15" customHeight="1" x14ac:dyDescent="0.2"/>
    <row r="185" s="8" customFormat="1" ht="15" customHeight="1" x14ac:dyDescent="0.2"/>
    <row r="186" s="8" customFormat="1" ht="15" customHeight="1" x14ac:dyDescent="0.2"/>
    <row r="187" s="8" customFormat="1" ht="15" customHeight="1" x14ac:dyDescent="0.2"/>
    <row r="188" s="8" customFormat="1" ht="15" customHeight="1" x14ac:dyDescent="0.2"/>
    <row r="189" s="8" customFormat="1" ht="15" customHeight="1" x14ac:dyDescent="0.2"/>
    <row r="190" s="8" customFormat="1" ht="15" customHeight="1" x14ac:dyDescent="0.2"/>
    <row r="191" s="8" customFormat="1" ht="15" customHeight="1" x14ac:dyDescent="0.2"/>
    <row r="192" s="8" customFormat="1" ht="15" customHeight="1" x14ac:dyDescent="0.2"/>
    <row r="193" s="8" customFormat="1" ht="15" customHeight="1" x14ac:dyDescent="0.2"/>
    <row r="194" s="8" customFormat="1" ht="15" customHeight="1" x14ac:dyDescent="0.2"/>
    <row r="195" s="8" customFormat="1" ht="15" customHeight="1" x14ac:dyDescent="0.2"/>
    <row r="196" s="8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2" t="s">
        <v>72</v>
      </c>
      <c r="C1" s="3"/>
      <c r="D1" s="4"/>
      <c r="E1" s="5" t="s">
        <v>73</v>
      </c>
      <c r="F1" s="81"/>
      <c r="G1" s="82"/>
      <c r="H1" s="8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81"/>
      <c r="AB1" s="81"/>
      <c r="AC1" s="82"/>
      <c r="AD1" s="8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4" t="s">
        <v>56</v>
      </c>
      <c r="C2" s="75"/>
      <c r="D2" s="83"/>
      <c r="E2" s="13" t="s">
        <v>13</v>
      </c>
      <c r="F2" s="14"/>
      <c r="G2" s="14"/>
      <c r="H2" s="14"/>
      <c r="I2" s="20"/>
      <c r="J2" s="15"/>
      <c r="K2" s="80"/>
      <c r="L2" s="22" t="s">
        <v>63</v>
      </c>
      <c r="M2" s="14"/>
      <c r="N2" s="14"/>
      <c r="O2" s="21"/>
      <c r="P2" s="19"/>
      <c r="Q2" s="22" t="s">
        <v>64</v>
      </c>
      <c r="R2" s="14"/>
      <c r="S2" s="14"/>
      <c r="T2" s="14"/>
      <c r="U2" s="20"/>
      <c r="V2" s="21"/>
      <c r="W2" s="19"/>
      <c r="X2" s="84" t="s">
        <v>65</v>
      </c>
      <c r="Y2" s="85"/>
      <c r="Z2" s="86"/>
      <c r="AA2" s="13" t="s">
        <v>13</v>
      </c>
      <c r="AB2" s="14"/>
      <c r="AC2" s="14"/>
      <c r="AD2" s="14"/>
      <c r="AE2" s="20"/>
      <c r="AF2" s="15"/>
      <c r="AG2" s="80"/>
      <c r="AH2" s="22" t="s">
        <v>66</v>
      </c>
      <c r="AI2" s="14"/>
      <c r="AJ2" s="14"/>
      <c r="AK2" s="21"/>
      <c r="AL2" s="19"/>
      <c r="AM2" s="22" t="s">
        <v>64</v>
      </c>
      <c r="AN2" s="14"/>
      <c r="AO2" s="14"/>
      <c r="AP2" s="14"/>
      <c r="AQ2" s="20"/>
      <c r="AR2" s="21"/>
      <c r="AS2" s="87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7"/>
      <c r="L3" s="18" t="s">
        <v>5</v>
      </c>
      <c r="M3" s="18" t="s">
        <v>6</v>
      </c>
      <c r="N3" s="18" t="s">
        <v>67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7"/>
      <c r="AH3" s="18" t="s">
        <v>5</v>
      </c>
      <c r="AI3" s="18" t="s">
        <v>6</v>
      </c>
      <c r="AJ3" s="18" t="s">
        <v>67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7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5"/>
      <c r="C4" s="31"/>
      <c r="D4" s="46"/>
      <c r="E4" s="25"/>
      <c r="F4" s="25"/>
      <c r="G4" s="25"/>
      <c r="H4" s="27"/>
      <c r="I4" s="25"/>
      <c r="J4" s="32"/>
      <c r="K4" s="29"/>
      <c r="L4" s="88"/>
      <c r="M4" s="18"/>
      <c r="N4" s="18"/>
      <c r="O4" s="18"/>
      <c r="P4" s="24"/>
      <c r="Q4" s="25"/>
      <c r="R4" s="25"/>
      <c r="S4" s="27"/>
      <c r="T4" s="25"/>
      <c r="U4" s="25"/>
      <c r="V4" s="89"/>
      <c r="W4" s="29"/>
      <c r="X4" s="25">
        <v>1999</v>
      </c>
      <c r="Y4" s="31" t="s">
        <v>75</v>
      </c>
      <c r="Z4" s="46" t="s">
        <v>41</v>
      </c>
      <c r="AA4" s="25"/>
      <c r="AB4" s="25"/>
      <c r="AC4" s="25"/>
      <c r="AD4" s="27"/>
      <c r="AE4" s="25"/>
      <c r="AF4" s="32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90"/>
      <c r="AS4" s="79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5"/>
      <c r="C5" s="31"/>
      <c r="D5" s="46"/>
      <c r="E5" s="25"/>
      <c r="F5" s="25"/>
      <c r="G5" s="25"/>
      <c r="H5" s="27"/>
      <c r="I5" s="25"/>
      <c r="J5" s="32"/>
      <c r="K5" s="29"/>
      <c r="L5" s="88"/>
      <c r="M5" s="18"/>
      <c r="N5" s="18"/>
      <c r="O5" s="18"/>
      <c r="P5" s="24"/>
      <c r="Q5" s="25"/>
      <c r="R5" s="25"/>
      <c r="S5" s="27"/>
      <c r="T5" s="25"/>
      <c r="U5" s="25"/>
      <c r="V5" s="89"/>
      <c r="W5" s="29"/>
      <c r="X5" s="25"/>
      <c r="Y5" s="31"/>
      <c r="Z5" s="46"/>
      <c r="AA5" s="25"/>
      <c r="AB5" s="25"/>
      <c r="AC5" s="25"/>
      <c r="AD5" s="27"/>
      <c r="AE5" s="25"/>
      <c r="AF5" s="32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90"/>
      <c r="AS5" s="79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5">
        <v>2001</v>
      </c>
      <c r="C6" s="31" t="s">
        <v>44</v>
      </c>
      <c r="D6" s="46" t="s">
        <v>41</v>
      </c>
      <c r="E6" s="25">
        <v>25</v>
      </c>
      <c r="F6" s="25">
        <v>0</v>
      </c>
      <c r="G6" s="25">
        <v>8</v>
      </c>
      <c r="H6" s="27">
        <v>18</v>
      </c>
      <c r="I6" s="25">
        <v>72</v>
      </c>
      <c r="J6" s="32">
        <v>0.51798561151079137</v>
      </c>
      <c r="K6" s="29">
        <v>139</v>
      </c>
      <c r="L6" s="88"/>
      <c r="M6" s="18"/>
      <c r="N6" s="18"/>
      <c r="O6" s="18"/>
      <c r="P6" s="24"/>
      <c r="Q6" s="25"/>
      <c r="R6" s="25"/>
      <c r="S6" s="27"/>
      <c r="T6" s="25"/>
      <c r="U6" s="25"/>
      <c r="V6" s="89"/>
      <c r="W6" s="29"/>
      <c r="X6" s="25"/>
      <c r="Y6" s="31"/>
      <c r="Z6" s="46"/>
      <c r="AA6" s="25"/>
      <c r="AB6" s="25"/>
      <c r="AC6" s="25"/>
      <c r="AD6" s="27"/>
      <c r="AE6" s="25"/>
      <c r="AF6" s="32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90"/>
      <c r="AS6" s="79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25">
        <v>2002</v>
      </c>
      <c r="C7" s="31" t="s">
        <v>37</v>
      </c>
      <c r="D7" s="46" t="s">
        <v>34</v>
      </c>
      <c r="E7" s="25">
        <v>22</v>
      </c>
      <c r="F7" s="25">
        <v>1</v>
      </c>
      <c r="G7" s="25">
        <v>2</v>
      </c>
      <c r="H7" s="27">
        <v>14</v>
      </c>
      <c r="I7" s="25">
        <v>52</v>
      </c>
      <c r="J7" s="32">
        <v>0.52</v>
      </c>
      <c r="K7" s="29">
        <v>100</v>
      </c>
      <c r="L7" s="88"/>
      <c r="M7" s="18"/>
      <c r="N7" s="18"/>
      <c r="O7" s="18"/>
      <c r="P7" s="24"/>
      <c r="Q7" s="25">
        <v>2</v>
      </c>
      <c r="R7" s="25">
        <v>0</v>
      </c>
      <c r="S7" s="27">
        <v>0</v>
      </c>
      <c r="T7" s="25">
        <v>2</v>
      </c>
      <c r="U7" s="25">
        <v>4</v>
      </c>
      <c r="V7" s="89">
        <v>0.5</v>
      </c>
      <c r="W7" s="29">
        <v>8</v>
      </c>
      <c r="X7" s="25"/>
      <c r="Y7" s="31"/>
      <c r="Z7" s="46"/>
      <c r="AA7" s="25"/>
      <c r="AB7" s="25"/>
      <c r="AC7" s="25"/>
      <c r="AD7" s="27"/>
      <c r="AE7" s="25"/>
      <c r="AF7" s="32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90"/>
      <c r="AS7" s="79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25"/>
      <c r="C8" s="31"/>
      <c r="D8" s="46"/>
      <c r="E8" s="25"/>
      <c r="F8" s="25"/>
      <c r="G8" s="25"/>
      <c r="H8" s="27"/>
      <c r="I8" s="25"/>
      <c r="J8" s="32"/>
      <c r="K8" s="29"/>
      <c r="L8" s="88"/>
      <c r="M8" s="18"/>
      <c r="N8" s="18"/>
      <c r="O8" s="18"/>
      <c r="P8" s="24"/>
      <c r="Q8" s="25"/>
      <c r="R8" s="25"/>
      <c r="S8" s="27"/>
      <c r="T8" s="25"/>
      <c r="U8" s="25"/>
      <c r="V8" s="89"/>
      <c r="W8" s="29"/>
      <c r="X8" s="25">
        <v>2003</v>
      </c>
      <c r="Y8" s="25" t="s">
        <v>45</v>
      </c>
      <c r="Z8" s="46" t="s">
        <v>55</v>
      </c>
      <c r="AA8" s="25">
        <v>15</v>
      </c>
      <c r="AB8" s="25">
        <v>4</v>
      </c>
      <c r="AC8" s="25">
        <v>10</v>
      </c>
      <c r="AD8" s="25">
        <v>19</v>
      </c>
      <c r="AE8" s="25">
        <v>78</v>
      </c>
      <c r="AF8" s="28">
        <v>0.6724</v>
      </c>
      <c r="AG8" s="109">
        <v>116</v>
      </c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90"/>
      <c r="AS8" s="79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5"/>
      <c r="C9" s="31"/>
      <c r="D9" s="46"/>
      <c r="E9" s="25"/>
      <c r="F9" s="25"/>
      <c r="G9" s="25"/>
      <c r="H9" s="27"/>
      <c r="I9" s="25"/>
      <c r="J9" s="32"/>
      <c r="K9" s="29"/>
      <c r="L9" s="88"/>
      <c r="M9" s="18"/>
      <c r="N9" s="18"/>
      <c r="O9" s="18"/>
      <c r="P9" s="24"/>
      <c r="Q9" s="25"/>
      <c r="R9" s="25"/>
      <c r="S9" s="27"/>
      <c r="T9" s="25"/>
      <c r="U9" s="25"/>
      <c r="V9" s="89"/>
      <c r="W9" s="29"/>
      <c r="X9" s="25">
        <v>2004</v>
      </c>
      <c r="Y9" s="25" t="s">
        <v>46</v>
      </c>
      <c r="Z9" s="46" t="s">
        <v>55</v>
      </c>
      <c r="AA9" s="25">
        <v>10</v>
      </c>
      <c r="AB9" s="25">
        <v>1</v>
      </c>
      <c r="AC9" s="25">
        <v>7</v>
      </c>
      <c r="AD9" s="25">
        <v>7</v>
      </c>
      <c r="AE9" s="25">
        <v>43</v>
      </c>
      <c r="AF9" s="28">
        <v>0.55840000000000001</v>
      </c>
      <c r="AG9" s="109">
        <v>77</v>
      </c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90"/>
      <c r="AS9" s="79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25"/>
      <c r="C10" s="31"/>
      <c r="D10" s="46"/>
      <c r="E10" s="25"/>
      <c r="F10" s="25"/>
      <c r="G10" s="25"/>
      <c r="H10" s="27"/>
      <c r="I10" s="25"/>
      <c r="J10" s="32"/>
      <c r="K10" s="29"/>
      <c r="L10" s="88"/>
      <c r="M10" s="18"/>
      <c r="N10" s="18"/>
      <c r="O10" s="18"/>
      <c r="P10" s="24"/>
      <c r="Q10" s="25"/>
      <c r="R10" s="25"/>
      <c r="S10" s="27"/>
      <c r="T10" s="25"/>
      <c r="U10" s="25"/>
      <c r="V10" s="89"/>
      <c r="W10" s="29"/>
      <c r="X10" s="25">
        <v>2005</v>
      </c>
      <c r="Y10" s="25" t="s">
        <v>47</v>
      </c>
      <c r="Z10" s="46" t="s">
        <v>43</v>
      </c>
      <c r="AA10" s="25">
        <v>16</v>
      </c>
      <c r="AB10" s="25">
        <v>0</v>
      </c>
      <c r="AC10" s="25">
        <v>7</v>
      </c>
      <c r="AD10" s="25">
        <v>20</v>
      </c>
      <c r="AE10" s="25">
        <v>65</v>
      </c>
      <c r="AF10" s="28">
        <v>0.6018</v>
      </c>
      <c r="AG10" s="109">
        <v>108</v>
      </c>
      <c r="AH10" s="18"/>
      <c r="AI10" s="18"/>
      <c r="AJ10" s="18"/>
      <c r="AK10" s="18"/>
      <c r="AL10" s="24"/>
      <c r="AM10" s="25">
        <v>2</v>
      </c>
      <c r="AN10" s="25">
        <v>0</v>
      </c>
      <c r="AO10" s="25">
        <v>0</v>
      </c>
      <c r="AP10" s="25">
        <v>0</v>
      </c>
      <c r="AQ10" s="25">
        <v>4</v>
      </c>
      <c r="AR10" s="90">
        <v>0.28570000000000001</v>
      </c>
      <c r="AS10" s="79">
        <v>14</v>
      </c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x14ac:dyDescent="0.25">
      <c r="A11" s="48"/>
      <c r="B11" s="25"/>
      <c r="C11" s="31"/>
      <c r="D11" s="46"/>
      <c r="E11" s="25"/>
      <c r="F11" s="25"/>
      <c r="G11" s="25"/>
      <c r="H11" s="27"/>
      <c r="I11" s="25"/>
      <c r="J11" s="32"/>
      <c r="K11" s="29"/>
      <c r="L11" s="88"/>
      <c r="M11" s="18"/>
      <c r="N11" s="18"/>
      <c r="O11" s="18"/>
      <c r="P11" s="24"/>
      <c r="Q11" s="25"/>
      <c r="R11" s="25"/>
      <c r="S11" s="27"/>
      <c r="T11" s="25"/>
      <c r="U11" s="25"/>
      <c r="V11" s="89"/>
      <c r="W11" s="29"/>
      <c r="X11" s="25">
        <v>2006</v>
      </c>
      <c r="Y11" s="25" t="s">
        <v>48</v>
      </c>
      <c r="Z11" s="46" t="s">
        <v>43</v>
      </c>
      <c r="AA11" s="25">
        <v>15</v>
      </c>
      <c r="AB11" s="25">
        <v>1</v>
      </c>
      <c r="AC11" s="25">
        <v>13</v>
      </c>
      <c r="AD11" s="25">
        <v>9</v>
      </c>
      <c r="AE11" s="25">
        <v>63</v>
      </c>
      <c r="AF11" s="28">
        <v>0.5887</v>
      </c>
      <c r="AG11" s="109">
        <v>107</v>
      </c>
      <c r="AH11" s="18"/>
      <c r="AI11" s="18"/>
      <c r="AJ11" s="18"/>
      <c r="AK11" s="18"/>
      <c r="AL11" s="24"/>
      <c r="AM11" s="25">
        <v>3</v>
      </c>
      <c r="AN11" s="25">
        <v>0</v>
      </c>
      <c r="AO11" s="25">
        <v>1</v>
      </c>
      <c r="AP11" s="25">
        <v>1</v>
      </c>
      <c r="AQ11" s="25">
        <v>9</v>
      </c>
      <c r="AR11" s="90">
        <v>0.36</v>
      </c>
      <c r="AS11" s="79">
        <v>25</v>
      </c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25"/>
      <c r="C12" s="31"/>
      <c r="D12" s="46"/>
      <c r="E12" s="25"/>
      <c r="F12" s="25"/>
      <c r="G12" s="25"/>
      <c r="H12" s="27"/>
      <c r="I12" s="25"/>
      <c r="J12" s="32"/>
      <c r="K12" s="29"/>
      <c r="L12" s="88"/>
      <c r="M12" s="18"/>
      <c r="N12" s="18"/>
      <c r="O12" s="18"/>
      <c r="P12" s="24"/>
      <c r="Q12" s="25"/>
      <c r="R12" s="25"/>
      <c r="S12" s="27"/>
      <c r="T12" s="25"/>
      <c r="U12" s="25"/>
      <c r="V12" s="89"/>
      <c r="W12" s="29"/>
      <c r="X12" s="25">
        <v>2007</v>
      </c>
      <c r="Y12" s="25" t="s">
        <v>48</v>
      </c>
      <c r="Z12" s="46" t="s">
        <v>43</v>
      </c>
      <c r="AA12" s="25">
        <v>17</v>
      </c>
      <c r="AB12" s="25">
        <v>1</v>
      </c>
      <c r="AC12" s="25">
        <v>12</v>
      </c>
      <c r="AD12" s="25">
        <v>20</v>
      </c>
      <c r="AE12" s="25">
        <v>109</v>
      </c>
      <c r="AF12" s="28">
        <v>0.72660000000000002</v>
      </c>
      <c r="AG12" s="109">
        <v>150</v>
      </c>
      <c r="AH12" s="18"/>
      <c r="AI12" s="18"/>
      <c r="AJ12" s="18"/>
      <c r="AK12" s="18" t="s">
        <v>76</v>
      </c>
      <c r="AL12" s="24"/>
      <c r="AM12" s="25">
        <v>2</v>
      </c>
      <c r="AN12" s="25">
        <v>0</v>
      </c>
      <c r="AO12" s="25">
        <v>0</v>
      </c>
      <c r="AP12" s="25">
        <v>2</v>
      </c>
      <c r="AQ12" s="25">
        <v>5</v>
      </c>
      <c r="AR12" s="90">
        <v>0.3846</v>
      </c>
      <c r="AS12" s="79">
        <v>13</v>
      </c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25"/>
      <c r="C13" s="31"/>
      <c r="D13" s="46"/>
      <c r="E13" s="25"/>
      <c r="F13" s="25"/>
      <c r="G13" s="25"/>
      <c r="H13" s="27"/>
      <c r="I13" s="25"/>
      <c r="J13" s="32"/>
      <c r="K13" s="29"/>
      <c r="L13" s="88"/>
      <c r="M13" s="18"/>
      <c r="N13" s="18"/>
      <c r="O13" s="18"/>
      <c r="P13" s="24"/>
      <c r="Q13" s="25"/>
      <c r="R13" s="25"/>
      <c r="S13" s="27"/>
      <c r="T13" s="25"/>
      <c r="U13" s="25"/>
      <c r="V13" s="89"/>
      <c r="W13" s="29"/>
      <c r="X13" s="25">
        <v>2008</v>
      </c>
      <c r="Y13" s="25" t="s">
        <v>49</v>
      </c>
      <c r="Z13" s="46" t="s">
        <v>43</v>
      </c>
      <c r="AA13" s="25">
        <v>13</v>
      </c>
      <c r="AB13" s="25">
        <v>1</v>
      </c>
      <c r="AC13" s="25">
        <v>7</v>
      </c>
      <c r="AD13" s="25">
        <v>6</v>
      </c>
      <c r="AE13" s="25">
        <v>59</v>
      </c>
      <c r="AF13" s="28">
        <v>0.63439999999999996</v>
      </c>
      <c r="AG13" s="109">
        <v>93</v>
      </c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90"/>
      <c r="AS13" s="79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25"/>
      <c r="C14" s="31"/>
      <c r="D14" s="46"/>
      <c r="E14" s="25"/>
      <c r="F14" s="25"/>
      <c r="G14" s="25"/>
      <c r="H14" s="27"/>
      <c r="I14" s="25"/>
      <c r="J14" s="32"/>
      <c r="K14" s="29"/>
      <c r="L14" s="88"/>
      <c r="M14" s="18"/>
      <c r="N14" s="18"/>
      <c r="O14" s="18"/>
      <c r="P14" s="24"/>
      <c r="Q14" s="25"/>
      <c r="R14" s="25"/>
      <c r="S14" s="27"/>
      <c r="T14" s="25"/>
      <c r="U14" s="25"/>
      <c r="V14" s="89"/>
      <c r="W14" s="29"/>
      <c r="X14" s="25">
        <v>2009</v>
      </c>
      <c r="Y14" s="25" t="s">
        <v>48</v>
      </c>
      <c r="Z14" s="46" t="s">
        <v>43</v>
      </c>
      <c r="AA14" s="25">
        <v>17</v>
      </c>
      <c r="AB14" s="25">
        <v>0</v>
      </c>
      <c r="AC14" s="25">
        <v>15</v>
      </c>
      <c r="AD14" s="25">
        <v>8</v>
      </c>
      <c r="AE14" s="25">
        <v>77</v>
      </c>
      <c r="AF14" s="28">
        <v>0.57889999999999997</v>
      </c>
      <c r="AG14" s="109">
        <v>133</v>
      </c>
      <c r="AH14" s="18"/>
      <c r="AI14" s="18"/>
      <c r="AJ14" s="18"/>
      <c r="AK14" s="18"/>
      <c r="AL14" s="24"/>
      <c r="AM14" s="25">
        <v>2</v>
      </c>
      <c r="AN14" s="25">
        <v>0</v>
      </c>
      <c r="AO14" s="25">
        <v>0</v>
      </c>
      <c r="AP14" s="25">
        <v>2</v>
      </c>
      <c r="AQ14" s="25">
        <v>5</v>
      </c>
      <c r="AR14" s="90">
        <v>0.55549999999999999</v>
      </c>
      <c r="AS14" s="79">
        <v>9</v>
      </c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ht="14.25" x14ac:dyDescent="0.2">
      <c r="A15" s="48"/>
      <c r="B15" s="91" t="s">
        <v>68</v>
      </c>
      <c r="C15" s="78"/>
      <c r="D15" s="77"/>
      <c r="E15" s="76">
        <f>SUM(E4:E14)</f>
        <v>47</v>
      </c>
      <c r="F15" s="76">
        <f>SUM(F4:F14)</f>
        <v>1</v>
      </c>
      <c r="G15" s="76">
        <f>SUM(G4:G14)</f>
        <v>10</v>
      </c>
      <c r="H15" s="76">
        <f>SUM(H4:H14)</f>
        <v>32</v>
      </c>
      <c r="I15" s="76">
        <f>SUM(I4:I14)</f>
        <v>124</v>
      </c>
      <c r="J15" s="92">
        <f>PRODUCT(I15/K15)</f>
        <v>0.51882845188284521</v>
      </c>
      <c r="K15" s="80">
        <f>SUM(K4:K14)</f>
        <v>239</v>
      </c>
      <c r="L15" s="22"/>
      <c r="M15" s="20"/>
      <c r="N15" s="93"/>
      <c r="O15" s="94"/>
      <c r="P15" s="24"/>
      <c r="Q15" s="76">
        <f>SUM(Q4:Q14)</f>
        <v>2</v>
      </c>
      <c r="R15" s="76">
        <f>SUM(R4:R14)</f>
        <v>0</v>
      </c>
      <c r="S15" s="76">
        <f>SUM(S4:S14)</f>
        <v>0</v>
      </c>
      <c r="T15" s="76">
        <f>SUM(T4:T14)</f>
        <v>2</v>
      </c>
      <c r="U15" s="76">
        <f>SUM(U4:U14)</f>
        <v>4</v>
      </c>
      <c r="V15" s="92">
        <f>PRODUCT(U15/W15)</f>
        <v>0.5</v>
      </c>
      <c r="W15" s="80">
        <f>SUM(W4:W14)</f>
        <v>8</v>
      </c>
      <c r="X15" s="16" t="s">
        <v>68</v>
      </c>
      <c r="Y15" s="17"/>
      <c r="Z15" s="15"/>
      <c r="AA15" s="76">
        <f>SUM(AA4:AA14)</f>
        <v>103</v>
      </c>
      <c r="AB15" s="76">
        <f>SUM(AB4:AB14)</f>
        <v>8</v>
      </c>
      <c r="AC15" s="76">
        <f>SUM(AC4:AC14)</f>
        <v>71</v>
      </c>
      <c r="AD15" s="76">
        <f>SUM(AD4:AD14)</f>
        <v>89</v>
      </c>
      <c r="AE15" s="76">
        <f>SUM(AE4:AE14)</f>
        <v>494</v>
      </c>
      <c r="AF15" s="92">
        <f>PRODUCT(AE15/AG15)</f>
        <v>0.63010204081632648</v>
      </c>
      <c r="AG15" s="80">
        <f>SUM(AG4:AG14)</f>
        <v>784</v>
      </c>
      <c r="AH15" s="22"/>
      <c r="AI15" s="20"/>
      <c r="AJ15" s="93"/>
      <c r="AK15" s="94"/>
      <c r="AL15" s="24"/>
      <c r="AM15" s="76">
        <f>SUM(AM4:AM14)</f>
        <v>9</v>
      </c>
      <c r="AN15" s="76">
        <f>SUM(AN4:AN14)</f>
        <v>0</v>
      </c>
      <c r="AO15" s="76">
        <f>SUM(AO4:AO14)</f>
        <v>1</v>
      </c>
      <c r="AP15" s="76">
        <f>SUM(AP4:AP14)</f>
        <v>5</v>
      </c>
      <c r="AQ15" s="76">
        <f>SUM(AQ4:AQ14)</f>
        <v>23</v>
      </c>
      <c r="AR15" s="92">
        <f>PRODUCT(AQ15/AS15)</f>
        <v>0.37704918032786883</v>
      </c>
      <c r="AS15" s="87">
        <f>SUM(AS4:AS14)</f>
        <v>61</v>
      </c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9"/>
      <c r="K16" s="29"/>
      <c r="L16" s="24"/>
      <c r="M16" s="24"/>
      <c r="N16" s="24"/>
      <c r="O16" s="24"/>
      <c r="P16" s="48"/>
      <c r="Q16" s="48"/>
      <c r="R16" s="51"/>
      <c r="S16" s="48"/>
      <c r="T16" s="48"/>
      <c r="U16" s="24"/>
      <c r="V16" s="24"/>
      <c r="W16" s="29"/>
      <c r="X16" s="48"/>
      <c r="Y16" s="48"/>
      <c r="Z16" s="48"/>
      <c r="AA16" s="48"/>
      <c r="AB16" s="48"/>
      <c r="AC16" s="48"/>
      <c r="AD16" s="48"/>
      <c r="AE16" s="48"/>
      <c r="AF16" s="49"/>
      <c r="AG16" s="29"/>
      <c r="AH16" s="24"/>
      <c r="AI16" s="24"/>
      <c r="AJ16" s="24"/>
      <c r="AK16" s="24"/>
      <c r="AL16" s="48"/>
      <c r="AM16" s="48"/>
      <c r="AN16" s="51"/>
      <c r="AO16" s="48"/>
      <c r="AP16" s="48"/>
      <c r="AQ16" s="24"/>
      <c r="AR16" s="24"/>
      <c r="AS16" s="29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95" t="s">
        <v>69</v>
      </c>
      <c r="C17" s="96"/>
      <c r="D17" s="97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18" t="s">
        <v>22</v>
      </c>
      <c r="K17" s="24"/>
      <c r="L17" s="18" t="s">
        <v>27</v>
      </c>
      <c r="M17" s="18" t="s">
        <v>28</v>
      </c>
      <c r="N17" s="18" t="s">
        <v>70</v>
      </c>
      <c r="O17" s="18" t="s">
        <v>71</v>
      </c>
      <c r="Q17" s="51"/>
      <c r="R17" s="51" t="s">
        <v>52</v>
      </c>
      <c r="S17" s="51"/>
      <c r="T17" s="48" t="s">
        <v>74</v>
      </c>
      <c r="U17" s="24"/>
      <c r="V17" s="29"/>
      <c r="W17" s="29"/>
      <c r="X17" s="98"/>
      <c r="Y17" s="98"/>
      <c r="Z17" s="98"/>
      <c r="AA17" s="98"/>
      <c r="AB17" s="98"/>
      <c r="AC17" s="51"/>
      <c r="AD17" s="51"/>
      <c r="AE17" s="51"/>
      <c r="AF17" s="48"/>
      <c r="AG17" s="48"/>
      <c r="AH17" s="48"/>
      <c r="AI17" s="48"/>
      <c r="AJ17" s="48"/>
      <c r="AK17" s="48"/>
      <c r="AM17" s="29"/>
      <c r="AN17" s="98"/>
      <c r="AO17" s="98"/>
      <c r="AP17" s="98"/>
      <c r="AQ17" s="98"/>
      <c r="AR17" s="98"/>
      <c r="AS17" s="9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x14ac:dyDescent="0.25">
      <c r="A18" s="48"/>
      <c r="B18" s="53" t="s">
        <v>12</v>
      </c>
      <c r="C18" s="12"/>
      <c r="D18" s="55"/>
      <c r="E18" s="99">
        <v>42</v>
      </c>
      <c r="F18" s="99">
        <v>0</v>
      </c>
      <c r="G18" s="99">
        <v>2</v>
      </c>
      <c r="H18" s="99">
        <v>8</v>
      </c>
      <c r="I18" s="99">
        <v>73</v>
      </c>
      <c r="J18" s="100">
        <v>0.376</v>
      </c>
      <c r="K18" s="48">
        <f>PRODUCT(I18/J18)</f>
        <v>194.14893617021278</v>
      </c>
      <c r="L18" s="101">
        <f>PRODUCT((F18+G18)/E18)</f>
        <v>4.7619047619047616E-2</v>
      </c>
      <c r="M18" s="101">
        <f>PRODUCT(H18/E18)</f>
        <v>0.19047619047619047</v>
      </c>
      <c r="N18" s="101">
        <f>PRODUCT((F18+G18+H18)/E18)</f>
        <v>0.23809523809523808</v>
      </c>
      <c r="O18" s="101">
        <f>PRODUCT(I18/E18)</f>
        <v>1.7380952380952381</v>
      </c>
      <c r="Q18" s="51"/>
      <c r="R18" s="51"/>
      <c r="S18" s="51"/>
      <c r="T18" s="48" t="s">
        <v>54</v>
      </c>
      <c r="U18" s="48"/>
      <c r="V18" s="48"/>
      <c r="W18" s="48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48"/>
      <c r="AL18" s="48"/>
      <c r="AM18" s="48"/>
      <c r="AN18" s="51"/>
      <c r="AO18" s="51"/>
      <c r="AP18" s="51"/>
      <c r="AQ18" s="51"/>
      <c r="AR18" s="51"/>
      <c r="AS18" s="51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x14ac:dyDescent="0.25">
      <c r="A19" s="48"/>
      <c r="B19" s="102" t="s">
        <v>56</v>
      </c>
      <c r="C19" s="103"/>
      <c r="D19" s="104"/>
      <c r="E19" s="99">
        <f>PRODUCT(E15+Q15)</f>
        <v>49</v>
      </c>
      <c r="F19" s="99">
        <f>PRODUCT(F15+R15)</f>
        <v>1</v>
      </c>
      <c r="G19" s="99">
        <f>PRODUCT(G15+S15)</f>
        <v>10</v>
      </c>
      <c r="H19" s="99">
        <f>PRODUCT(H15+T15)</f>
        <v>34</v>
      </c>
      <c r="I19" s="99">
        <f>PRODUCT(I15+U15)</f>
        <v>128</v>
      </c>
      <c r="J19" s="100">
        <f>PRODUCT(I19/K19)</f>
        <v>0.51821862348178138</v>
      </c>
      <c r="K19" s="48">
        <f>PRODUCT(K15+W15)</f>
        <v>247</v>
      </c>
      <c r="L19" s="101">
        <f>PRODUCT((F19+G19)/E19)</f>
        <v>0.22448979591836735</v>
      </c>
      <c r="M19" s="101">
        <f>PRODUCT(H19/E19)</f>
        <v>0.69387755102040816</v>
      </c>
      <c r="N19" s="101">
        <f>PRODUCT((F19+G19+H19)/E19)</f>
        <v>0.91836734693877553</v>
      </c>
      <c r="O19" s="101">
        <f>PRODUCT(I19/E19)</f>
        <v>2.6122448979591835</v>
      </c>
      <c r="Q19" s="51"/>
      <c r="R19" s="51"/>
      <c r="S19" s="51"/>
      <c r="T19" s="48" t="s">
        <v>53</v>
      </c>
      <c r="U19" s="48"/>
      <c r="V19" s="48"/>
      <c r="W19" s="48"/>
      <c r="X19" s="48"/>
      <c r="Y19" s="48"/>
      <c r="Z19" s="48"/>
      <c r="AA19" s="48"/>
      <c r="AB19" s="48"/>
      <c r="AC19" s="51"/>
      <c r="AD19" s="51"/>
      <c r="AE19" s="51"/>
      <c r="AF19" s="51"/>
      <c r="AG19" s="51"/>
      <c r="AH19" s="51"/>
      <c r="AI19" s="51"/>
      <c r="AJ19" s="51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x14ac:dyDescent="0.25">
      <c r="A20" s="48"/>
      <c r="B20" s="36" t="s">
        <v>65</v>
      </c>
      <c r="C20" s="105"/>
      <c r="D20" s="33"/>
      <c r="E20" s="99">
        <f>PRODUCT(AA15+AM15)</f>
        <v>112</v>
      </c>
      <c r="F20" s="99">
        <f>PRODUCT(AB15+AN15)</f>
        <v>8</v>
      </c>
      <c r="G20" s="99">
        <f>PRODUCT(AC15+AO15)</f>
        <v>72</v>
      </c>
      <c r="H20" s="99">
        <f>PRODUCT(AD15+AP15)</f>
        <v>94</v>
      </c>
      <c r="I20" s="99">
        <f>PRODUCT(AE15+AQ15)</f>
        <v>517</v>
      </c>
      <c r="J20" s="100">
        <f>PRODUCT(I20/K20)</f>
        <v>0.61183431952662726</v>
      </c>
      <c r="K20" s="24">
        <f>PRODUCT(AG15+AS15)</f>
        <v>845</v>
      </c>
      <c r="L20" s="101">
        <f>PRODUCT((F20+G20)/E20)</f>
        <v>0.7142857142857143</v>
      </c>
      <c r="M20" s="101">
        <f>PRODUCT(H20/E20)</f>
        <v>0.8392857142857143</v>
      </c>
      <c r="N20" s="101">
        <f>PRODUCT((F20+G20+H20)/E20)</f>
        <v>1.5535714285714286</v>
      </c>
      <c r="O20" s="101">
        <f>PRODUCT(I20/E20)</f>
        <v>4.6160714285714288</v>
      </c>
      <c r="Q20" s="51"/>
      <c r="R20" s="51"/>
      <c r="S20" s="48"/>
      <c r="T20" s="48"/>
      <c r="U20" s="24"/>
      <c r="V20" s="24"/>
      <c r="W20" s="48"/>
      <c r="X20" s="48"/>
      <c r="Y20" s="48"/>
      <c r="Z20" s="48"/>
      <c r="AA20" s="48"/>
      <c r="AB20" s="48"/>
      <c r="AC20" s="51"/>
      <c r="AD20" s="51"/>
      <c r="AE20" s="51"/>
      <c r="AF20" s="51"/>
      <c r="AG20" s="51"/>
      <c r="AH20" s="51"/>
      <c r="AI20" s="51"/>
      <c r="AJ20" s="51"/>
      <c r="AK20" s="48"/>
      <c r="AL20" s="24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x14ac:dyDescent="0.25">
      <c r="A21" s="48"/>
      <c r="B21" s="106" t="s">
        <v>68</v>
      </c>
      <c r="C21" s="107"/>
      <c r="D21" s="108"/>
      <c r="E21" s="99">
        <f>SUM(E18:E20)</f>
        <v>203</v>
      </c>
      <c r="F21" s="99">
        <f t="shared" ref="F21:I21" si="0">SUM(F18:F20)</f>
        <v>9</v>
      </c>
      <c r="G21" s="99">
        <f t="shared" si="0"/>
        <v>84</v>
      </c>
      <c r="H21" s="99">
        <f t="shared" si="0"/>
        <v>136</v>
      </c>
      <c r="I21" s="99">
        <f t="shared" si="0"/>
        <v>718</v>
      </c>
      <c r="J21" s="100">
        <f>PRODUCT(I21/K21)</f>
        <v>0.55825571969759624</v>
      </c>
      <c r="K21" s="48">
        <f>SUM(K18:K20)</f>
        <v>1286.1489361702129</v>
      </c>
      <c r="L21" s="101">
        <f>PRODUCT((F21+G21)/E21)</f>
        <v>0.45812807881773399</v>
      </c>
      <c r="M21" s="101">
        <f>PRODUCT(H21/E21)</f>
        <v>0.66995073891625612</v>
      </c>
      <c r="N21" s="101">
        <f>PRODUCT((F21+G21+H21)/E21)</f>
        <v>1.1280788177339902</v>
      </c>
      <c r="O21" s="101">
        <f>PRODUCT(I21/E21)</f>
        <v>3.5369458128078817</v>
      </c>
      <c r="Q21" s="24"/>
      <c r="R21" s="24"/>
      <c r="S21" s="24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24"/>
      <c r="F22" s="24"/>
      <c r="G22" s="24"/>
      <c r="H22" s="24"/>
      <c r="I22" s="24"/>
      <c r="J22" s="48"/>
      <c r="K22" s="48"/>
      <c r="L22" s="24"/>
      <c r="M22" s="24"/>
      <c r="N22" s="24"/>
      <c r="O22" s="24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48"/>
      <c r="AG63" s="48"/>
      <c r="AH63" s="48"/>
      <c r="AI63" s="48"/>
      <c r="AJ63" s="48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  <c r="AC65" s="48"/>
      <c r="AD65" s="48"/>
      <c r="AE65" s="48"/>
      <c r="AF65" s="48"/>
      <c r="AG65" s="48"/>
      <c r="AH65" s="48"/>
      <c r="AI65" s="48"/>
      <c r="AJ65" s="48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  <c r="AC66" s="48"/>
      <c r="AD66" s="48"/>
      <c r="AE66" s="48"/>
      <c r="AF66" s="48"/>
      <c r="AG66" s="48"/>
      <c r="AH66" s="48"/>
      <c r="AI66" s="48"/>
      <c r="AJ66" s="48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48"/>
      <c r="U77" s="48"/>
      <c r="V77" s="48"/>
      <c r="W77" s="48"/>
      <c r="X77" s="48"/>
      <c r="Y77" s="48"/>
      <c r="Z77" s="48"/>
      <c r="AA77" s="48"/>
      <c r="AB77" s="48"/>
      <c r="AC77" s="48"/>
      <c r="AD77" s="48"/>
      <c r="AE77" s="48"/>
      <c r="AF77" s="48"/>
      <c r="AG77" s="48"/>
      <c r="AH77" s="48"/>
      <c r="AI77" s="48"/>
      <c r="AJ77" s="48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J79" s="48"/>
      <c r="K79" s="48"/>
      <c r="L79"/>
      <c r="M79"/>
      <c r="N79"/>
      <c r="O79"/>
      <c r="P79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8"/>
      <c r="AE79" s="48"/>
      <c r="AF79" s="48"/>
      <c r="AG79" s="48"/>
      <c r="AH79" s="48"/>
      <c r="AI79" s="48"/>
      <c r="AJ79" s="48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J80" s="48"/>
      <c r="K80" s="48"/>
      <c r="L80"/>
      <c r="M80"/>
      <c r="N80"/>
      <c r="O80"/>
      <c r="P80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J81" s="48"/>
      <c r="K81" s="48"/>
      <c r="L81"/>
      <c r="M81"/>
      <c r="N81"/>
      <c r="O81"/>
      <c r="P81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J82" s="48"/>
      <c r="K82" s="48"/>
      <c r="L82"/>
      <c r="M82"/>
      <c r="N82"/>
      <c r="O82"/>
      <c r="P82"/>
      <c r="Q82" s="48"/>
      <c r="R82" s="48"/>
      <c r="S82" s="48"/>
      <c r="T82" s="48"/>
      <c r="U82" s="48"/>
      <c r="V82" s="48"/>
      <c r="W82" s="48"/>
      <c r="X82" s="48"/>
      <c r="Y82" s="48"/>
      <c r="Z82" s="48"/>
      <c r="AA82" s="48"/>
      <c r="AB82" s="48"/>
      <c r="AC82" s="48"/>
      <c r="AD82" s="48"/>
      <c r="AE82" s="48"/>
      <c r="AF82" s="48"/>
      <c r="AG82" s="48"/>
      <c r="AH82" s="48"/>
      <c r="AI82" s="48"/>
      <c r="AJ82" s="48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48"/>
      <c r="AG84" s="48"/>
      <c r="AH84" s="48"/>
      <c r="AI84" s="48"/>
      <c r="AJ84" s="48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48"/>
      <c r="U89" s="48"/>
      <c r="V89" s="48"/>
      <c r="W89" s="48"/>
      <c r="X89" s="48"/>
      <c r="Y89" s="48"/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48"/>
      <c r="R90" s="48"/>
      <c r="S90" s="48"/>
      <c r="T90" s="48"/>
      <c r="U90" s="48"/>
      <c r="V90" s="48"/>
      <c r="W90" s="48"/>
      <c r="X90" s="48"/>
      <c r="Y90" s="48"/>
      <c r="Z90" s="48"/>
      <c r="AA90" s="48"/>
      <c r="AB90" s="48"/>
      <c r="AC90" s="48"/>
      <c r="AD90" s="48"/>
      <c r="AE90" s="48"/>
      <c r="AF90" s="48"/>
      <c r="AG90" s="48"/>
      <c r="AH90" s="48"/>
      <c r="AI90" s="48"/>
      <c r="AJ90" s="48"/>
      <c r="AK90" s="48"/>
      <c r="AL90" s="48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48"/>
      <c r="R91" s="48"/>
      <c r="S91" s="48"/>
      <c r="T91" s="48"/>
      <c r="U91" s="48"/>
      <c r="V91" s="48"/>
      <c r="W91" s="48"/>
      <c r="X91" s="48"/>
      <c r="Y91" s="48"/>
      <c r="Z91" s="48"/>
      <c r="AA91" s="48"/>
      <c r="AB91" s="48"/>
      <c r="AC91" s="48"/>
      <c r="AD91" s="48"/>
      <c r="AE91" s="48"/>
      <c r="AF91" s="48"/>
      <c r="AG91" s="48"/>
      <c r="AH91" s="48"/>
      <c r="AI91" s="48"/>
      <c r="AJ91" s="48"/>
      <c r="AK91" s="48"/>
      <c r="AL91" s="48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48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4"/>
      <c r="R94" s="24"/>
      <c r="S94" s="24"/>
      <c r="T94" s="48"/>
      <c r="U94" s="48"/>
      <c r="V94" s="48"/>
      <c r="W94" s="48"/>
      <c r="X94" s="48"/>
      <c r="Y94" s="48"/>
      <c r="Z94" s="48"/>
      <c r="AA94" s="48"/>
      <c r="AB94" s="48"/>
      <c r="AC94" s="48"/>
      <c r="AD94" s="48"/>
      <c r="AE94" s="48"/>
      <c r="AF94" s="48"/>
      <c r="AG94" s="48"/>
      <c r="AH94" s="48"/>
      <c r="AI94" s="48"/>
      <c r="AJ94" s="48"/>
      <c r="AK94" s="48"/>
      <c r="AL94" s="24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4"/>
      <c r="R95" s="24"/>
      <c r="S95" s="24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24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4"/>
      <c r="R96" s="24"/>
      <c r="S96" s="24"/>
      <c r="T96" s="48"/>
      <c r="U96" s="48"/>
      <c r="V96" s="48"/>
      <c r="W96" s="48"/>
      <c r="X96" s="48"/>
      <c r="Y96" s="48"/>
      <c r="Z96" s="48"/>
      <c r="AA96" s="48"/>
      <c r="AB96" s="48"/>
      <c r="AC96" s="48"/>
      <c r="AD96" s="48"/>
      <c r="AE96" s="48"/>
      <c r="AF96" s="48"/>
      <c r="AG96" s="48"/>
      <c r="AH96" s="48"/>
      <c r="AI96" s="48"/>
      <c r="AJ96" s="48"/>
      <c r="AK96" s="48"/>
      <c r="AL96" s="24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4"/>
      <c r="R97" s="24"/>
      <c r="S97" s="24"/>
      <c r="T97" s="48"/>
      <c r="U97" s="48"/>
      <c r="V97" s="48"/>
      <c r="W97" s="48"/>
      <c r="X97" s="48"/>
      <c r="Y97" s="48"/>
      <c r="Z97" s="48"/>
      <c r="AA97" s="48"/>
      <c r="AB97" s="48"/>
      <c r="AC97" s="48"/>
      <c r="AD97" s="48"/>
      <c r="AE97" s="48"/>
      <c r="AF97" s="48"/>
      <c r="AG97" s="48"/>
      <c r="AH97" s="48"/>
      <c r="AI97" s="48"/>
      <c r="AJ97" s="48"/>
      <c r="AK97" s="48"/>
      <c r="AL97" s="24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4"/>
      <c r="R98" s="24"/>
      <c r="S98" s="24"/>
      <c r="T98" s="48"/>
      <c r="U98" s="48"/>
      <c r="V98" s="48"/>
      <c r="W98" s="48"/>
      <c r="X98" s="48"/>
      <c r="Y98" s="48"/>
      <c r="Z98" s="48"/>
      <c r="AA98" s="48"/>
      <c r="AB98" s="48"/>
      <c r="AC98" s="48"/>
      <c r="AD98" s="48"/>
      <c r="AE98" s="48"/>
      <c r="AF98" s="48"/>
      <c r="AG98" s="48"/>
      <c r="AH98" s="48"/>
      <c r="AI98" s="48"/>
      <c r="AJ98" s="48"/>
      <c r="AK98" s="48"/>
      <c r="AL98" s="24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4"/>
      <c r="R99" s="24"/>
      <c r="S99" s="24"/>
      <c r="T99" s="48"/>
      <c r="U99" s="48"/>
      <c r="V99" s="48"/>
      <c r="W99" s="48"/>
      <c r="X99" s="48"/>
      <c r="Y99" s="48"/>
      <c r="Z99" s="48"/>
      <c r="AA99" s="48"/>
      <c r="AB99" s="48"/>
      <c r="AC99" s="48"/>
      <c r="AD99" s="48"/>
      <c r="AE99" s="48"/>
      <c r="AF99" s="48"/>
      <c r="AG99" s="48"/>
      <c r="AH99" s="48"/>
      <c r="AI99" s="48"/>
      <c r="AJ99" s="48"/>
      <c r="AK99" s="48"/>
      <c r="AL99" s="24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4"/>
      <c r="R100" s="24"/>
      <c r="S100" s="24"/>
      <c r="T100" s="48"/>
      <c r="U100" s="48"/>
      <c r="V100" s="48"/>
      <c r="W100" s="48"/>
      <c r="X100" s="48"/>
      <c r="Y100" s="48"/>
      <c r="Z100" s="48"/>
      <c r="AA100" s="48"/>
      <c r="AB100" s="48"/>
      <c r="AC100" s="48"/>
      <c r="AD100" s="48"/>
      <c r="AE100" s="48"/>
      <c r="AF100" s="48"/>
      <c r="AG100" s="48"/>
      <c r="AH100" s="48"/>
      <c r="AI100" s="48"/>
      <c r="AJ100" s="48"/>
      <c r="AK100" s="48"/>
      <c r="AL100" s="24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24"/>
      <c r="T101" s="48"/>
      <c r="U101" s="48"/>
      <c r="V101" s="48"/>
      <c r="W101" s="48"/>
      <c r="X101" s="48"/>
      <c r="Y101" s="48"/>
      <c r="Z101" s="48"/>
      <c r="AA101" s="48"/>
      <c r="AB101" s="48"/>
      <c r="AC101" s="48"/>
      <c r="AD101" s="48"/>
      <c r="AE101" s="48"/>
      <c r="AF101" s="48"/>
      <c r="AG101" s="48"/>
      <c r="AH101" s="48"/>
      <c r="AI101" s="48"/>
      <c r="AJ101" s="48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24"/>
      <c r="T102" s="48"/>
      <c r="U102" s="48"/>
      <c r="V102" s="48"/>
      <c r="W102" s="48"/>
      <c r="X102" s="48"/>
      <c r="Y102" s="48"/>
      <c r="Z102" s="48"/>
      <c r="AA102" s="48"/>
      <c r="AB102" s="48"/>
      <c r="AC102" s="48"/>
      <c r="AD102" s="48"/>
      <c r="AE102" s="48"/>
      <c r="AF102" s="48"/>
      <c r="AG102" s="48"/>
      <c r="AH102" s="48"/>
      <c r="AI102" s="48"/>
      <c r="AJ102" s="48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24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48"/>
      <c r="AG103" s="48"/>
      <c r="AH103" s="48"/>
      <c r="AI103" s="48"/>
      <c r="AJ103" s="48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24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8"/>
      <c r="AE104" s="48"/>
      <c r="AF104" s="48"/>
      <c r="AG104" s="48"/>
      <c r="AH104" s="48"/>
      <c r="AI104" s="48"/>
      <c r="AJ104" s="48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24"/>
      <c r="T105" s="48"/>
      <c r="U105" s="48"/>
      <c r="V105" s="48"/>
      <c r="W105" s="48"/>
      <c r="X105" s="48"/>
      <c r="Y105" s="48"/>
      <c r="Z105" s="48"/>
      <c r="AA105" s="48"/>
      <c r="AB105" s="48"/>
      <c r="AC105" s="48"/>
      <c r="AD105" s="48"/>
      <c r="AE105" s="48"/>
      <c r="AF105" s="48"/>
      <c r="AG105" s="48"/>
      <c r="AH105" s="48"/>
      <c r="AI105" s="48"/>
      <c r="AJ105" s="48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24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48"/>
      <c r="AG106" s="48"/>
      <c r="AH106" s="48"/>
      <c r="AI106" s="48"/>
      <c r="AJ106" s="48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24"/>
      <c r="T107" s="48"/>
      <c r="U107" s="48"/>
      <c r="V107" s="48"/>
      <c r="W107" s="48"/>
      <c r="X107" s="48"/>
      <c r="Y107" s="48"/>
      <c r="Z107" s="48"/>
      <c r="AA107" s="48"/>
      <c r="AB107" s="48"/>
      <c r="AC107" s="48"/>
      <c r="AD107" s="48"/>
      <c r="AE107" s="48"/>
      <c r="AF107" s="48"/>
      <c r="AG107" s="48"/>
      <c r="AH107" s="48"/>
      <c r="AI107" s="48"/>
      <c r="AJ107" s="48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24"/>
      <c r="T108" s="48"/>
      <c r="U108" s="48"/>
      <c r="V108" s="48"/>
      <c r="W108" s="48"/>
      <c r="X108" s="48"/>
      <c r="Y108" s="48"/>
      <c r="Z108" s="48"/>
      <c r="AA108" s="48"/>
      <c r="AB108" s="48"/>
      <c r="AC108" s="48"/>
      <c r="AD108" s="48"/>
      <c r="AE108" s="48"/>
      <c r="AF108" s="48"/>
      <c r="AG108" s="48"/>
      <c r="AH108" s="48"/>
      <c r="AI108" s="48"/>
      <c r="AJ108" s="48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24"/>
      <c r="T109" s="48"/>
      <c r="U109" s="48"/>
      <c r="V109" s="48"/>
      <c r="W109" s="48"/>
      <c r="X109" s="48"/>
      <c r="Y109" s="48"/>
      <c r="Z109" s="48"/>
      <c r="AA109" s="48"/>
      <c r="AB109" s="48"/>
      <c r="AC109" s="48"/>
      <c r="AD109" s="48"/>
      <c r="AE109" s="48"/>
      <c r="AF109" s="48"/>
      <c r="AG109" s="48"/>
      <c r="AH109" s="48"/>
      <c r="AI109" s="48"/>
      <c r="AJ109" s="48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24"/>
      <c r="T110" s="48"/>
      <c r="U110" s="48"/>
      <c r="V110" s="48"/>
      <c r="W110" s="48"/>
      <c r="X110" s="48"/>
      <c r="Y110" s="48"/>
      <c r="Z110" s="48"/>
      <c r="AA110" s="48"/>
      <c r="AB110" s="48"/>
      <c r="AC110" s="48"/>
      <c r="AD110" s="48"/>
      <c r="AE110" s="48"/>
      <c r="AF110" s="48"/>
      <c r="AG110" s="48"/>
      <c r="AH110" s="48"/>
      <c r="AI110" s="48"/>
      <c r="AJ110" s="48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24"/>
      <c r="T111" s="48"/>
      <c r="U111" s="48"/>
      <c r="V111" s="48"/>
      <c r="W111" s="48"/>
      <c r="X111" s="48"/>
      <c r="Y111" s="48"/>
      <c r="Z111" s="48"/>
      <c r="AA111" s="48"/>
      <c r="AB111" s="48"/>
      <c r="AC111" s="48"/>
      <c r="AD111" s="48"/>
      <c r="AE111" s="48"/>
      <c r="AF111" s="48"/>
      <c r="AG111" s="48"/>
      <c r="AH111" s="48"/>
      <c r="AI111" s="48"/>
      <c r="AJ111" s="48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24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8"/>
      <c r="AE112" s="48"/>
      <c r="AF112" s="48"/>
      <c r="AG112" s="48"/>
      <c r="AH112" s="48"/>
      <c r="AI112" s="48"/>
      <c r="AJ112" s="48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24"/>
      <c r="T113" s="48"/>
      <c r="U113" s="48"/>
      <c r="V113" s="48"/>
      <c r="W113" s="48"/>
      <c r="X113" s="48"/>
      <c r="Y113" s="48"/>
      <c r="Z113" s="48"/>
      <c r="AA113" s="48"/>
      <c r="AB113" s="48"/>
      <c r="AC113" s="48"/>
      <c r="AD113" s="48"/>
      <c r="AE113" s="48"/>
      <c r="AF113" s="48"/>
      <c r="AG113" s="48"/>
      <c r="AH113" s="48"/>
      <c r="AI113" s="48"/>
      <c r="AJ113" s="48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24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8"/>
      <c r="AE114" s="48"/>
      <c r="AF114" s="48"/>
      <c r="AG114" s="48"/>
      <c r="AH114" s="48"/>
      <c r="AI114" s="48"/>
      <c r="AJ114" s="48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24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8"/>
      <c r="AE115" s="48"/>
      <c r="AF115" s="48"/>
      <c r="AG115" s="48"/>
      <c r="AH115" s="48"/>
      <c r="AI115" s="48"/>
      <c r="AJ115" s="48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24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48"/>
      <c r="AG116" s="48"/>
      <c r="AH116" s="48"/>
      <c r="AI116" s="48"/>
      <c r="AJ116" s="48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24"/>
      <c r="T117" s="48"/>
      <c r="U117" s="48"/>
      <c r="V117" s="48"/>
      <c r="W117" s="48"/>
      <c r="X117" s="48"/>
      <c r="Y117" s="48"/>
      <c r="Z117" s="48"/>
      <c r="AA117" s="48"/>
      <c r="AB117" s="48"/>
      <c r="AC117" s="48"/>
      <c r="AD117" s="48"/>
      <c r="AE117" s="48"/>
      <c r="AF117" s="48"/>
      <c r="AG117" s="48"/>
      <c r="AH117" s="48"/>
      <c r="AI117" s="48"/>
      <c r="AJ117" s="48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24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48"/>
      <c r="AG118" s="48"/>
      <c r="AH118" s="48"/>
      <c r="AI118" s="48"/>
      <c r="AJ118" s="48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24"/>
      <c r="T119" s="48"/>
      <c r="U119" s="48"/>
      <c r="V119" s="48"/>
      <c r="W119" s="48"/>
      <c r="X119" s="48"/>
      <c r="Y119" s="48"/>
      <c r="Z119" s="48"/>
      <c r="AA119" s="48"/>
      <c r="AB119" s="48"/>
      <c r="AC119" s="48"/>
      <c r="AD119" s="48"/>
      <c r="AE119" s="48"/>
      <c r="AF119" s="48"/>
      <c r="AG119" s="48"/>
      <c r="AH119" s="48"/>
      <c r="AI119" s="48"/>
      <c r="AJ119" s="48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24"/>
      <c r="T120" s="48"/>
      <c r="U120" s="48"/>
      <c r="V120" s="48"/>
      <c r="W120" s="48"/>
      <c r="X120" s="48"/>
      <c r="Y120" s="48"/>
      <c r="Z120" s="48"/>
      <c r="AA120" s="48"/>
      <c r="AB120" s="48"/>
      <c r="AC120" s="48"/>
      <c r="AD120" s="48"/>
      <c r="AE120" s="48"/>
      <c r="AF120" s="48"/>
      <c r="AG120" s="48"/>
      <c r="AH120" s="48"/>
      <c r="AI120" s="48"/>
      <c r="AJ120" s="48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24"/>
      <c r="T121" s="48"/>
      <c r="U121" s="48"/>
      <c r="V121" s="48"/>
      <c r="W121" s="48"/>
      <c r="X121" s="48"/>
      <c r="Y121" s="48"/>
      <c r="Z121" s="48"/>
      <c r="AA121" s="48"/>
      <c r="AB121" s="48"/>
      <c r="AC121" s="48"/>
      <c r="AD121" s="48"/>
      <c r="AE121" s="48"/>
      <c r="AF121" s="48"/>
      <c r="AG121" s="48"/>
      <c r="AH121" s="48"/>
      <c r="AI121" s="48"/>
      <c r="AJ121" s="48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24"/>
      <c r="T122" s="48"/>
      <c r="U122" s="48"/>
      <c r="V122" s="48"/>
      <c r="W122" s="48"/>
      <c r="X122" s="48"/>
      <c r="Y122" s="48"/>
      <c r="Z122" s="48"/>
      <c r="AA122" s="48"/>
      <c r="AB122" s="48"/>
      <c r="AC122" s="48"/>
      <c r="AD122" s="48"/>
      <c r="AE122" s="48"/>
      <c r="AF122" s="48"/>
      <c r="AG122" s="48"/>
      <c r="AH122" s="48"/>
      <c r="AI122" s="48"/>
      <c r="AJ122" s="48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24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8"/>
      <c r="AG123" s="48"/>
      <c r="AH123" s="48"/>
      <c r="AI123" s="48"/>
      <c r="AJ123" s="48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24"/>
      <c r="T124" s="48"/>
      <c r="U124" s="48"/>
      <c r="V124" s="48"/>
      <c r="W124" s="48"/>
      <c r="X124" s="48"/>
      <c r="Y124" s="48"/>
      <c r="Z124" s="48"/>
      <c r="AA124" s="48"/>
      <c r="AB124" s="48"/>
      <c r="AC124" s="48"/>
      <c r="AD124" s="48"/>
      <c r="AE124" s="48"/>
      <c r="AF124" s="48"/>
      <c r="AG124" s="48"/>
      <c r="AH124" s="48"/>
      <c r="AI124" s="48"/>
      <c r="AJ124" s="48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24"/>
      <c r="T125" s="48"/>
      <c r="U125" s="48"/>
      <c r="V125" s="48"/>
      <c r="W125" s="48"/>
      <c r="X125" s="48"/>
      <c r="Y125" s="48"/>
      <c r="Z125" s="48"/>
      <c r="AA125" s="48"/>
      <c r="AB125" s="48"/>
      <c r="AC125" s="48"/>
      <c r="AD125" s="48"/>
      <c r="AE125" s="48"/>
      <c r="AF125" s="48"/>
      <c r="AG125" s="48"/>
      <c r="AH125" s="48"/>
      <c r="AI125" s="48"/>
      <c r="AJ125" s="48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24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24"/>
      <c r="T127" s="48"/>
      <c r="U127" s="48"/>
      <c r="V127" s="48"/>
      <c r="W127" s="48"/>
      <c r="X127" s="48"/>
      <c r="Y127" s="48"/>
      <c r="Z127" s="48"/>
      <c r="AA127" s="48"/>
      <c r="AB127" s="48"/>
      <c r="AC127" s="48"/>
      <c r="AD127" s="48"/>
      <c r="AE127" s="48"/>
      <c r="AF127" s="48"/>
      <c r="AG127" s="48"/>
      <c r="AH127" s="48"/>
      <c r="AI127" s="48"/>
      <c r="AJ127" s="48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24"/>
      <c r="T128" s="48"/>
      <c r="U128" s="48"/>
      <c r="V128" s="48"/>
      <c r="W128" s="48"/>
      <c r="X128" s="48"/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24"/>
      <c r="T129" s="48"/>
      <c r="U129" s="48"/>
      <c r="V129" s="48"/>
      <c r="W129" s="48"/>
      <c r="X129" s="48"/>
      <c r="Y129" s="48"/>
      <c r="Z129" s="48"/>
      <c r="AA129" s="48"/>
      <c r="AB129" s="48"/>
      <c r="AC129" s="48"/>
      <c r="AD129" s="48"/>
      <c r="AE129" s="48"/>
      <c r="AF129" s="48"/>
      <c r="AG129" s="48"/>
      <c r="AH129" s="48"/>
      <c r="AI129" s="48"/>
      <c r="AJ129" s="48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24"/>
      <c r="T130" s="48"/>
      <c r="U130" s="48"/>
      <c r="V130" s="48"/>
      <c r="W130" s="48"/>
      <c r="X130" s="48"/>
      <c r="Y130" s="48"/>
      <c r="Z130" s="48"/>
      <c r="AA130" s="48"/>
      <c r="AB130" s="48"/>
      <c r="AC130" s="48"/>
      <c r="AD130" s="48"/>
      <c r="AE130" s="48"/>
      <c r="AF130" s="48"/>
      <c r="AG130" s="48"/>
      <c r="AH130" s="48"/>
      <c r="AI130" s="48"/>
      <c r="AJ130" s="48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24"/>
      <c r="T131" s="48"/>
      <c r="U131" s="48"/>
      <c r="V131" s="48"/>
      <c r="W131" s="48"/>
      <c r="X131" s="48"/>
      <c r="Y131" s="48"/>
      <c r="Z131" s="48"/>
      <c r="AA131" s="48"/>
      <c r="AB131" s="48"/>
      <c r="AC131" s="48"/>
      <c r="AD131" s="48"/>
      <c r="AE131" s="48"/>
      <c r="AF131" s="48"/>
      <c r="AG131" s="48"/>
      <c r="AH131" s="48"/>
      <c r="AI131" s="48"/>
      <c r="AJ131" s="48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24"/>
      <c r="T132" s="48"/>
      <c r="U132" s="48"/>
      <c r="V132" s="48"/>
      <c r="W132" s="48"/>
      <c r="X132" s="48"/>
      <c r="Y132" s="48"/>
      <c r="Z132" s="48"/>
      <c r="AA132" s="48"/>
      <c r="AB132" s="48"/>
      <c r="AC132" s="48"/>
      <c r="AD132" s="48"/>
      <c r="AE132" s="48"/>
      <c r="AF132" s="48"/>
      <c r="AG132" s="48"/>
      <c r="AH132" s="48"/>
      <c r="AI132" s="48"/>
      <c r="AJ132" s="48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24"/>
      <c r="T133" s="48"/>
      <c r="U133" s="48"/>
      <c r="V133" s="48"/>
      <c r="W133" s="48"/>
      <c r="X133" s="48"/>
      <c r="Y133" s="48"/>
      <c r="Z133" s="48"/>
      <c r="AA133" s="48"/>
      <c r="AB133" s="48"/>
      <c r="AC133" s="48"/>
      <c r="AD133" s="48"/>
      <c r="AE133" s="48"/>
      <c r="AF133" s="48"/>
      <c r="AG133" s="48"/>
      <c r="AH133" s="48"/>
      <c r="AI133" s="48"/>
      <c r="AJ133" s="48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24"/>
      <c r="T134" s="48"/>
      <c r="U134" s="48"/>
      <c r="V134" s="48"/>
      <c r="W134" s="48"/>
      <c r="X134" s="48"/>
      <c r="Y134" s="48"/>
      <c r="Z134" s="48"/>
      <c r="AA134" s="48"/>
      <c r="AB134" s="48"/>
      <c r="AC134" s="48"/>
      <c r="AD134" s="48"/>
      <c r="AE134" s="48"/>
      <c r="AF134" s="48"/>
      <c r="AG134" s="48"/>
      <c r="AH134" s="48"/>
      <c r="AI134" s="48"/>
      <c r="AJ134" s="48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24"/>
      <c r="T135" s="48"/>
      <c r="U135" s="48"/>
      <c r="V135" s="48"/>
      <c r="W135" s="48"/>
      <c r="X135" s="48"/>
      <c r="Y135" s="48"/>
      <c r="Z135" s="48"/>
      <c r="AA135" s="48"/>
      <c r="AB135" s="48"/>
      <c r="AC135" s="48"/>
      <c r="AD135" s="48"/>
      <c r="AE135" s="48"/>
      <c r="AF135" s="48"/>
      <c r="AG135" s="48"/>
      <c r="AH135" s="48"/>
      <c r="AI135" s="48"/>
      <c r="AJ135" s="48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24"/>
      <c r="T136" s="48"/>
      <c r="U136" s="48"/>
      <c r="V136" s="48"/>
      <c r="W136" s="48"/>
      <c r="X136" s="48"/>
      <c r="Y136" s="48"/>
      <c r="Z136" s="48"/>
      <c r="AA136" s="48"/>
      <c r="AB136" s="48"/>
      <c r="AC136" s="48"/>
      <c r="AD136" s="48"/>
      <c r="AE136" s="48"/>
      <c r="AF136" s="48"/>
      <c r="AG136" s="48"/>
      <c r="AH136" s="48"/>
      <c r="AI136" s="48"/>
      <c r="AJ136" s="48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24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48"/>
      <c r="AG137" s="48"/>
      <c r="AH137" s="48"/>
      <c r="AI137" s="48"/>
      <c r="AJ137" s="48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24"/>
      <c r="T138" s="48"/>
      <c r="U138" s="48"/>
      <c r="V138" s="48"/>
      <c r="W138" s="48"/>
      <c r="X138" s="48"/>
      <c r="Y138" s="48"/>
      <c r="Z138" s="48"/>
      <c r="AA138" s="48"/>
      <c r="AB138" s="48"/>
      <c r="AC138" s="48"/>
      <c r="AD138" s="48"/>
      <c r="AE138" s="48"/>
      <c r="AF138" s="48"/>
      <c r="AG138" s="48"/>
      <c r="AH138" s="48"/>
      <c r="AI138" s="48"/>
      <c r="AJ138" s="48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24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8"/>
      <c r="AE139" s="48"/>
      <c r="AF139" s="48"/>
      <c r="AG139" s="48"/>
      <c r="AH139" s="48"/>
      <c r="AI139" s="48"/>
      <c r="AJ139" s="48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24"/>
      <c r="T140" s="48"/>
      <c r="U140" s="48"/>
      <c r="V140" s="48"/>
      <c r="W140" s="48"/>
      <c r="X140" s="48"/>
      <c r="Y140" s="48"/>
      <c r="Z140" s="48"/>
      <c r="AA140" s="48"/>
      <c r="AB140" s="48"/>
      <c r="AC140" s="48"/>
      <c r="AD140" s="48"/>
      <c r="AE140" s="48"/>
      <c r="AF140" s="48"/>
      <c r="AG140" s="48"/>
      <c r="AH140" s="48"/>
      <c r="AI140" s="48"/>
      <c r="AJ140" s="48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24"/>
      <c r="T141" s="48"/>
      <c r="U141" s="48"/>
      <c r="V141" s="48"/>
      <c r="W141" s="48"/>
      <c r="X141" s="48"/>
      <c r="Y141" s="48"/>
      <c r="Z141" s="48"/>
      <c r="AA141" s="48"/>
      <c r="AB141" s="48"/>
      <c r="AC141" s="48"/>
      <c r="AD141" s="48"/>
      <c r="AE141" s="48"/>
      <c r="AF141" s="48"/>
      <c r="AG141" s="48"/>
      <c r="AH141" s="48"/>
      <c r="AI141" s="48"/>
      <c r="AJ141" s="48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24"/>
      <c r="T142" s="48"/>
      <c r="U142" s="48"/>
      <c r="V142" s="48"/>
      <c r="W142" s="48"/>
      <c r="X142" s="48"/>
      <c r="Y142" s="48"/>
      <c r="Z142" s="48"/>
      <c r="AA142" s="48"/>
      <c r="AB142" s="48"/>
      <c r="AC142" s="48"/>
      <c r="AD142" s="48"/>
      <c r="AE142" s="48"/>
      <c r="AF142" s="48"/>
      <c r="AG142" s="48"/>
      <c r="AH142" s="48"/>
      <c r="AI142" s="48"/>
      <c r="AJ142" s="48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24"/>
      <c r="T143" s="48"/>
      <c r="U143" s="48"/>
      <c r="V143" s="48"/>
      <c r="W143" s="48"/>
      <c r="X143" s="48"/>
      <c r="Y143" s="48"/>
      <c r="Z143" s="48"/>
      <c r="AA143" s="48"/>
      <c r="AB143" s="48"/>
      <c r="AC143" s="48"/>
      <c r="AD143" s="48"/>
      <c r="AE143" s="48"/>
      <c r="AF143" s="48"/>
      <c r="AG143" s="48"/>
      <c r="AH143" s="48"/>
      <c r="AI143" s="48"/>
      <c r="AJ143" s="48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24"/>
      <c r="T144" s="48"/>
      <c r="U144" s="48"/>
      <c r="V144" s="48"/>
      <c r="W144" s="48"/>
      <c r="X144" s="48"/>
      <c r="Y144" s="48"/>
      <c r="Z144" s="48"/>
      <c r="AA144" s="48"/>
      <c r="AB144" s="48"/>
      <c r="AC144" s="48"/>
      <c r="AD144" s="48"/>
      <c r="AE144" s="48"/>
      <c r="AF144" s="48"/>
      <c r="AG144" s="48"/>
      <c r="AH144" s="48"/>
      <c r="AI144" s="48"/>
      <c r="AJ144" s="48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24"/>
      <c r="T145" s="48"/>
      <c r="U145" s="48"/>
      <c r="V145" s="48"/>
      <c r="W145" s="48"/>
      <c r="X145" s="48"/>
      <c r="Y145" s="48"/>
      <c r="Z145" s="48"/>
      <c r="AA145" s="48"/>
      <c r="AB145" s="48"/>
      <c r="AC145" s="48"/>
      <c r="AD145" s="48"/>
      <c r="AE145" s="48"/>
      <c r="AF145" s="48"/>
      <c r="AG145" s="48"/>
      <c r="AH145" s="48"/>
      <c r="AI145" s="48"/>
      <c r="AJ145" s="48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24"/>
      <c r="T146" s="48"/>
      <c r="U146" s="48"/>
      <c r="V146" s="48"/>
      <c r="W146" s="48"/>
      <c r="X146" s="48"/>
      <c r="Y146" s="48"/>
      <c r="Z146" s="48"/>
      <c r="AA146" s="48"/>
      <c r="AB146" s="48"/>
      <c r="AC146" s="48"/>
      <c r="AD146" s="48"/>
      <c r="AE146" s="48"/>
      <c r="AF146" s="48"/>
      <c r="AG146" s="48"/>
      <c r="AH146" s="48"/>
      <c r="AI146" s="48"/>
      <c r="AJ146" s="48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24"/>
      <c r="T147" s="48"/>
      <c r="U147" s="48"/>
      <c r="V147" s="48"/>
      <c r="W147" s="48"/>
      <c r="X147" s="48"/>
      <c r="Y147" s="48"/>
      <c r="Z147" s="48"/>
      <c r="AA147" s="48"/>
      <c r="AB147" s="48"/>
      <c r="AC147" s="48"/>
      <c r="AD147" s="48"/>
      <c r="AE147" s="48"/>
      <c r="AF147" s="48"/>
      <c r="AG147" s="48"/>
      <c r="AH147" s="48"/>
      <c r="AI147" s="48"/>
      <c r="AJ147" s="48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24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48"/>
      <c r="AG148" s="48"/>
      <c r="AH148" s="48"/>
      <c r="AI148" s="48"/>
      <c r="AJ148" s="48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24"/>
      <c r="T149" s="48"/>
      <c r="U149" s="48"/>
      <c r="V149" s="48"/>
      <c r="W149" s="48"/>
      <c r="X149" s="48"/>
      <c r="Y149" s="48"/>
      <c r="Z149" s="48"/>
      <c r="AA149" s="48"/>
      <c r="AB149" s="48"/>
      <c r="AC149" s="48"/>
      <c r="AD149" s="48"/>
      <c r="AE149" s="48"/>
      <c r="AF149" s="48"/>
      <c r="AG149" s="48"/>
      <c r="AH149" s="48"/>
      <c r="AI149" s="48"/>
      <c r="AJ149" s="48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24"/>
      <c r="T150" s="48"/>
      <c r="U150" s="48"/>
      <c r="V150" s="48"/>
      <c r="W150" s="48"/>
      <c r="X150" s="48"/>
      <c r="Y150" s="48"/>
      <c r="Z150" s="48"/>
      <c r="AA150" s="48"/>
      <c r="AB150" s="48"/>
      <c r="AC150" s="48"/>
      <c r="AD150" s="48"/>
      <c r="AE150" s="48"/>
      <c r="AF150" s="48"/>
      <c r="AG150" s="48"/>
      <c r="AH150" s="48"/>
      <c r="AI150" s="48"/>
      <c r="AJ150" s="48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24"/>
      <c r="T151" s="48"/>
      <c r="U151" s="48"/>
      <c r="V151" s="48"/>
      <c r="W151" s="48"/>
      <c r="X151" s="48"/>
      <c r="Y151" s="48"/>
      <c r="Z151" s="48"/>
      <c r="AA151" s="48"/>
      <c r="AB151" s="48"/>
      <c r="AC151" s="48"/>
      <c r="AD151" s="48"/>
      <c r="AE151" s="48"/>
      <c r="AF151" s="48"/>
      <c r="AG151" s="48"/>
      <c r="AH151" s="48"/>
      <c r="AI151" s="48"/>
      <c r="AJ151" s="48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24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48"/>
      <c r="AG152" s="48"/>
      <c r="AH152" s="48"/>
      <c r="AI152" s="48"/>
      <c r="AJ152" s="48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24"/>
      <c r="T153" s="48"/>
      <c r="U153" s="48"/>
      <c r="V153" s="48"/>
      <c r="W153" s="48"/>
      <c r="X153" s="48"/>
      <c r="Y153" s="48"/>
      <c r="Z153" s="48"/>
      <c r="AA153" s="48"/>
      <c r="AB153" s="48"/>
      <c r="AC153" s="48"/>
      <c r="AD153" s="48"/>
      <c r="AE153" s="48"/>
      <c r="AF153" s="48"/>
      <c r="AG153" s="48"/>
      <c r="AH153" s="48"/>
      <c r="AI153" s="48"/>
      <c r="AJ153" s="48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24"/>
      <c r="T154" s="48"/>
      <c r="U154" s="48"/>
      <c r="V154" s="48"/>
      <c r="W154" s="48"/>
      <c r="X154" s="48"/>
      <c r="Y154" s="48"/>
      <c r="Z154" s="48"/>
      <c r="AA154" s="48"/>
      <c r="AB154" s="48"/>
      <c r="AC154" s="48"/>
      <c r="AD154" s="48"/>
      <c r="AE154" s="48"/>
      <c r="AF154" s="48"/>
      <c r="AG154" s="48"/>
      <c r="AH154" s="48"/>
      <c r="AI154" s="48"/>
      <c r="AJ154" s="48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24"/>
      <c r="T155" s="48"/>
      <c r="U155" s="48"/>
      <c r="V155" s="48"/>
      <c r="W155" s="48"/>
      <c r="X155" s="48"/>
      <c r="Y155" s="48"/>
      <c r="Z155" s="48"/>
      <c r="AA155" s="48"/>
      <c r="AB155" s="48"/>
      <c r="AC155" s="48"/>
      <c r="AD155" s="48"/>
      <c r="AE155" s="48"/>
      <c r="AF155" s="48"/>
      <c r="AG155" s="48"/>
      <c r="AH155" s="48"/>
      <c r="AI155" s="48"/>
      <c r="AJ155" s="48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48"/>
      <c r="U156" s="48"/>
      <c r="V156" s="48"/>
      <c r="W156" s="48"/>
      <c r="X156" s="48"/>
      <c r="Y156" s="48"/>
      <c r="Z156" s="48"/>
      <c r="AA156" s="48"/>
      <c r="AB156" s="48"/>
      <c r="AC156" s="48"/>
      <c r="AD156" s="48"/>
      <c r="AE156" s="48"/>
      <c r="AF156" s="48"/>
      <c r="AG156" s="48"/>
      <c r="AH156" s="48"/>
      <c r="AI156" s="48"/>
      <c r="AJ156" s="48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48"/>
      <c r="U157" s="48"/>
      <c r="V157" s="48"/>
      <c r="W157" s="48"/>
      <c r="X157" s="48"/>
      <c r="Y157" s="48"/>
      <c r="Z157" s="48"/>
      <c r="AA157" s="48"/>
      <c r="AB157" s="48"/>
      <c r="AC157" s="48"/>
      <c r="AD157" s="48"/>
      <c r="AE157" s="48"/>
      <c r="AF157" s="48"/>
      <c r="AG157" s="48"/>
      <c r="AH157" s="48"/>
      <c r="AI157" s="48"/>
      <c r="AJ157" s="48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48"/>
      <c r="U158" s="48"/>
      <c r="V158" s="48"/>
      <c r="W158" s="48"/>
      <c r="X158" s="48"/>
      <c r="Y158" s="48"/>
      <c r="Z158" s="48"/>
      <c r="AA158" s="48"/>
      <c r="AB158" s="48"/>
      <c r="AC158" s="48"/>
      <c r="AD158" s="48"/>
      <c r="AE158" s="48"/>
      <c r="AF158" s="48"/>
      <c r="AG158" s="48"/>
      <c r="AH158" s="48"/>
      <c r="AI158" s="48"/>
      <c r="AJ158" s="48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48"/>
      <c r="AG159" s="48"/>
      <c r="AH159" s="48"/>
      <c r="AI159" s="48"/>
      <c r="AJ159" s="48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48"/>
      <c r="AG160" s="48"/>
      <c r="AH160" s="48"/>
      <c r="AI160" s="48"/>
      <c r="AJ160" s="48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48"/>
      <c r="U161" s="48"/>
      <c r="V161" s="48"/>
      <c r="W161" s="48"/>
      <c r="X161" s="48"/>
      <c r="Y161" s="48"/>
      <c r="Z161" s="48"/>
      <c r="AA161" s="48"/>
      <c r="AB161" s="48"/>
      <c r="AC161" s="48"/>
      <c r="AD161" s="48"/>
      <c r="AE161" s="48"/>
      <c r="AF161" s="48"/>
      <c r="AG161" s="48"/>
      <c r="AH161" s="48"/>
      <c r="AI161" s="48"/>
      <c r="AJ161" s="48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48"/>
      <c r="U162" s="48"/>
      <c r="V162" s="48"/>
      <c r="W162" s="48"/>
      <c r="X162" s="48"/>
      <c r="Y162" s="48"/>
      <c r="Z162" s="48"/>
      <c r="AA162" s="48"/>
      <c r="AB162" s="48"/>
      <c r="AC162" s="48"/>
      <c r="AD162" s="48"/>
      <c r="AE162" s="48"/>
      <c r="AF162" s="48"/>
      <c r="AG162" s="48"/>
      <c r="AH162" s="48"/>
      <c r="AI162" s="48"/>
      <c r="AJ162" s="48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48"/>
      <c r="U163" s="48"/>
      <c r="V163" s="48"/>
      <c r="W163" s="48"/>
      <c r="X163" s="48"/>
      <c r="Y163" s="48"/>
      <c r="Z163" s="48"/>
      <c r="AA163" s="48"/>
      <c r="AB163" s="48"/>
      <c r="AC163" s="48"/>
      <c r="AD163" s="48"/>
      <c r="AE163" s="48"/>
      <c r="AF163" s="48"/>
      <c r="AG163" s="48"/>
      <c r="AH163" s="48"/>
      <c r="AI163" s="48"/>
      <c r="AJ163" s="48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48"/>
      <c r="U164" s="48"/>
      <c r="V164" s="48"/>
      <c r="W164" s="48"/>
      <c r="X164" s="48"/>
      <c r="Y164" s="48"/>
      <c r="Z164" s="48"/>
      <c r="AA164" s="48"/>
      <c r="AB164" s="48"/>
      <c r="AC164" s="48"/>
      <c r="AD164" s="48"/>
      <c r="AE164" s="48"/>
      <c r="AF164" s="48"/>
      <c r="AG164" s="48"/>
      <c r="AH164" s="48"/>
      <c r="AI164" s="48"/>
      <c r="AJ164" s="48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48"/>
      <c r="U165" s="48"/>
      <c r="V165" s="48"/>
      <c r="W165" s="48"/>
      <c r="X165" s="48"/>
      <c r="Y165" s="48"/>
      <c r="Z165" s="48"/>
      <c r="AA165" s="48"/>
      <c r="AB165" s="48"/>
      <c r="AC165" s="48"/>
      <c r="AD165" s="48"/>
      <c r="AE165" s="48"/>
      <c r="AF165" s="48"/>
      <c r="AG165" s="48"/>
      <c r="AH165" s="48"/>
      <c r="AI165" s="48"/>
      <c r="AJ165" s="48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48"/>
      <c r="U166" s="48"/>
      <c r="V166" s="48"/>
      <c r="W166" s="48"/>
      <c r="X166" s="48"/>
      <c r="Y166" s="48"/>
      <c r="Z166" s="48"/>
      <c r="AA166" s="48"/>
      <c r="AB166" s="48"/>
      <c r="AC166" s="48"/>
      <c r="AD166" s="48"/>
      <c r="AE166" s="48"/>
      <c r="AF166" s="48"/>
      <c r="AG166" s="48"/>
      <c r="AH166" s="48"/>
      <c r="AI166" s="48"/>
      <c r="AJ166" s="48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48"/>
      <c r="U167" s="48"/>
      <c r="V167" s="48"/>
      <c r="W167" s="48"/>
      <c r="X167" s="48"/>
      <c r="Y167" s="48"/>
      <c r="Z167" s="48"/>
      <c r="AA167" s="48"/>
      <c r="AB167" s="48"/>
      <c r="AC167" s="48"/>
      <c r="AD167" s="48"/>
      <c r="AE167" s="48"/>
      <c r="AF167" s="48"/>
      <c r="AG167" s="48"/>
      <c r="AH167" s="48"/>
      <c r="AI167" s="48"/>
      <c r="AJ167" s="48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48"/>
      <c r="U168" s="48"/>
      <c r="V168" s="48"/>
      <c r="W168" s="48"/>
      <c r="X168" s="48"/>
      <c r="Y168" s="48"/>
      <c r="Z168" s="48"/>
      <c r="AA168" s="48"/>
      <c r="AB168" s="48"/>
      <c r="AC168" s="48"/>
      <c r="AD168" s="48"/>
      <c r="AE168" s="48"/>
      <c r="AF168" s="48"/>
      <c r="AG168" s="48"/>
      <c r="AH168" s="48"/>
      <c r="AI168" s="48"/>
      <c r="AJ168" s="48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48"/>
      <c r="AG169" s="48"/>
      <c r="AH169" s="48"/>
      <c r="AI169" s="48"/>
      <c r="AJ169" s="48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48"/>
      <c r="U170" s="48"/>
      <c r="V170" s="48"/>
      <c r="W170" s="48"/>
      <c r="X170" s="48"/>
      <c r="Y170" s="48"/>
      <c r="Z170" s="48"/>
      <c r="AA170" s="48"/>
      <c r="AB170" s="48"/>
      <c r="AC170" s="48"/>
      <c r="AD170" s="48"/>
      <c r="AE170" s="48"/>
      <c r="AF170" s="48"/>
      <c r="AG170" s="48"/>
      <c r="AH170" s="48"/>
      <c r="AI170" s="48"/>
      <c r="AJ170" s="48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4"/>
      <c r="R171" s="24"/>
      <c r="S171" s="24"/>
      <c r="T171" s="48"/>
      <c r="U171" s="48"/>
      <c r="V171" s="48"/>
      <c r="W171" s="48"/>
      <c r="X171" s="48"/>
      <c r="Y171" s="48"/>
      <c r="Z171" s="48"/>
      <c r="AA171" s="48"/>
      <c r="AB171" s="48"/>
      <c r="AC171" s="48"/>
      <c r="AD171" s="48"/>
      <c r="AE171" s="48"/>
      <c r="AF171" s="48"/>
      <c r="AG171" s="48"/>
      <c r="AH171" s="48"/>
      <c r="AI171" s="48"/>
      <c r="AJ171" s="48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4"/>
      <c r="R172" s="24"/>
      <c r="S172" s="24"/>
      <c r="T172" s="48"/>
      <c r="U172" s="48"/>
      <c r="V172" s="48"/>
      <c r="W172" s="48"/>
      <c r="X172" s="48"/>
      <c r="Y172" s="48"/>
      <c r="Z172" s="48"/>
      <c r="AA172" s="48"/>
      <c r="AB172" s="48"/>
      <c r="AC172" s="48"/>
      <c r="AD172" s="48"/>
      <c r="AE172" s="48"/>
      <c r="AF172" s="48"/>
      <c r="AG172" s="48"/>
      <c r="AH172" s="48"/>
      <c r="AI172" s="48"/>
      <c r="AJ172" s="48"/>
      <c r="AK172" s="48"/>
      <c r="AL172" s="24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4"/>
      <c r="R173" s="24"/>
      <c r="S173" s="24"/>
      <c r="T173" s="48"/>
      <c r="U173" s="48"/>
      <c r="V173" s="48"/>
      <c r="W173" s="48"/>
      <c r="X173" s="48"/>
      <c r="Y173" s="48"/>
      <c r="Z173" s="48"/>
      <c r="AA173" s="48"/>
      <c r="AB173" s="48"/>
      <c r="AC173" s="48"/>
      <c r="AD173" s="48"/>
      <c r="AE173" s="48"/>
      <c r="AF173" s="48"/>
      <c r="AG173" s="48"/>
      <c r="AH173" s="48"/>
      <c r="AI173" s="48"/>
      <c r="AJ173" s="48"/>
      <c r="AK173" s="48"/>
      <c r="AL173" s="24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4"/>
      <c r="R174" s="24"/>
      <c r="S174" s="24"/>
      <c r="T174" s="48"/>
      <c r="U174" s="48"/>
      <c r="V174" s="48"/>
      <c r="W174" s="48"/>
      <c r="X174" s="48"/>
      <c r="Y174" s="48"/>
      <c r="Z174" s="48"/>
      <c r="AA174" s="48"/>
      <c r="AB174" s="48"/>
      <c r="AC174" s="48"/>
      <c r="AD174" s="48"/>
      <c r="AE174" s="48"/>
      <c r="AF174" s="48"/>
      <c r="AG174" s="48"/>
      <c r="AH174" s="48"/>
      <c r="AI174" s="48"/>
      <c r="AJ174" s="48"/>
      <c r="AK174" s="48"/>
      <c r="AL174" s="24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A175" s="48"/>
      <c r="B175" s="48"/>
      <c r="C175" s="48"/>
      <c r="D175" s="48"/>
      <c r="L175"/>
      <c r="M175"/>
      <c r="N175"/>
      <c r="O175"/>
      <c r="P175"/>
      <c r="Q175" s="24"/>
      <c r="R175" s="24"/>
      <c r="S175" s="24"/>
      <c r="T175" s="48"/>
      <c r="U175" s="48"/>
      <c r="V175" s="48"/>
      <c r="W175" s="48"/>
      <c r="X175" s="48"/>
      <c r="Y175" s="48"/>
      <c r="Z175" s="48"/>
      <c r="AA175" s="48"/>
      <c r="AB175" s="48"/>
      <c r="AC175" s="48"/>
      <c r="AD175" s="48"/>
      <c r="AE175" s="48"/>
      <c r="AF175" s="48"/>
      <c r="AG175" s="48"/>
      <c r="AH175" s="48"/>
      <c r="AI175" s="48"/>
      <c r="AJ175" s="48"/>
      <c r="AK175" s="48"/>
      <c r="AL175" s="24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A176" s="48"/>
      <c r="B176" s="48"/>
      <c r="C176" s="48"/>
      <c r="D176" s="48"/>
      <c r="L176"/>
      <c r="M176"/>
      <c r="N176"/>
      <c r="O176"/>
      <c r="P176"/>
      <c r="Q176" s="24"/>
      <c r="R176" s="24"/>
      <c r="S176" s="24"/>
      <c r="T176" s="48"/>
      <c r="U176" s="48"/>
      <c r="V176" s="48"/>
      <c r="W176" s="48"/>
      <c r="X176" s="48"/>
      <c r="Y176" s="48"/>
      <c r="Z176" s="48"/>
      <c r="AA176" s="48"/>
      <c r="AB176" s="48"/>
      <c r="AC176" s="48"/>
      <c r="AD176" s="48"/>
      <c r="AE176" s="48"/>
      <c r="AF176" s="48"/>
      <c r="AG176" s="48"/>
      <c r="AH176" s="48"/>
      <c r="AI176" s="48"/>
      <c r="AJ176" s="48"/>
      <c r="AK176" s="48"/>
      <c r="AL176" s="24"/>
      <c r="AT176" s="48"/>
      <c r="AU176" s="48"/>
      <c r="AV176" s="48"/>
      <c r="AW176" s="48"/>
      <c r="AX176" s="48"/>
      <c r="AY176" s="48"/>
      <c r="AZ176" s="48"/>
      <c r="BA176" s="48"/>
      <c r="BB176" s="48"/>
      <c r="BC176" s="48"/>
      <c r="BD176" s="48"/>
      <c r="BE176" s="48"/>
    </row>
    <row r="177" spans="1:57" ht="14.25" x14ac:dyDescent="0.2">
      <c r="A177" s="48"/>
      <c r="B177" s="48"/>
      <c r="C177" s="48"/>
      <c r="D177" s="48"/>
      <c r="L177"/>
      <c r="M177"/>
      <c r="N177"/>
      <c r="O177"/>
      <c r="P177"/>
      <c r="Q177" s="24"/>
      <c r="R177" s="24"/>
      <c r="S177" s="24"/>
      <c r="T177" s="48"/>
      <c r="U177" s="48"/>
      <c r="V177" s="48"/>
      <c r="W177" s="48"/>
      <c r="X177" s="48"/>
      <c r="Y177" s="48"/>
      <c r="Z177" s="48"/>
      <c r="AA177" s="48"/>
      <c r="AB177" s="48"/>
      <c r="AC177" s="48"/>
      <c r="AD177" s="48"/>
      <c r="AE177" s="48"/>
      <c r="AF177" s="48"/>
      <c r="AG177" s="48"/>
      <c r="AH177" s="48"/>
      <c r="AI177" s="48"/>
      <c r="AJ177" s="48"/>
      <c r="AK177" s="48"/>
      <c r="AL177" s="24"/>
      <c r="AT177" s="48"/>
      <c r="AU177" s="48"/>
      <c r="AV177" s="48"/>
      <c r="AW177" s="48"/>
      <c r="AX177" s="48"/>
      <c r="AY177" s="48"/>
      <c r="AZ177" s="48"/>
      <c r="BA177" s="48"/>
      <c r="BB177" s="48"/>
      <c r="BC177" s="48"/>
      <c r="BD177" s="48"/>
      <c r="BE177" s="48"/>
    </row>
    <row r="178" spans="1:57" ht="14.25" x14ac:dyDescent="0.2">
      <c r="A178" s="48"/>
      <c r="B178" s="48"/>
      <c r="C178" s="48"/>
      <c r="D178" s="48"/>
      <c r="L178"/>
      <c r="M178"/>
      <c r="N178"/>
      <c r="O178"/>
      <c r="P178"/>
      <c r="Q178" s="24"/>
      <c r="R178" s="24"/>
      <c r="S178" s="24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8"/>
      <c r="AL178" s="24"/>
      <c r="AT178" s="48"/>
      <c r="AU178" s="48"/>
      <c r="AV178" s="48"/>
      <c r="AW178" s="48"/>
      <c r="AX178" s="48"/>
      <c r="AY178" s="48"/>
      <c r="AZ178" s="48"/>
      <c r="BA178" s="48"/>
      <c r="BB178" s="48"/>
      <c r="BC178" s="48"/>
      <c r="BD178" s="48"/>
      <c r="BE178" s="48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8"/>
      <c r="AL179" s="24"/>
      <c r="AT179" s="48"/>
      <c r="AU179" s="48"/>
      <c r="AV179" s="48"/>
      <c r="AW179" s="48"/>
      <c r="AX179" s="48"/>
      <c r="AY179" s="48"/>
      <c r="AZ179" s="48"/>
      <c r="BA179" s="48"/>
      <c r="BB179" s="48"/>
      <c r="BC179" s="48"/>
      <c r="BD179" s="48"/>
      <c r="BE179" s="48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8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8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8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 s="48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  <c r="AK184" s="48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  <c r="AK185" s="48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 s="24"/>
      <c r="AL186" s="24"/>
    </row>
    <row r="187" spans="1:57" x14ac:dyDescent="0.25">
      <c r="R187" s="29"/>
      <c r="S187" s="29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</row>
    <row r="188" spans="1:57" x14ac:dyDescent="0.25">
      <c r="R188" s="29"/>
      <c r="S188" s="29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</row>
    <row r="189" spans="1:57" x14ac:dyDescent="0.25">
      <c r="R189" s="29"/>
      <c r="S189" s="2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</row>
    <row r="190" spans="1:57" x14ac:dyDescent="0.25">
      <c r="L190"/>
      <c r="M190"/>
      <c r="N190"/>
      <c r="O190"/>
      <c r="P190"/>
      <c r="R190" s="29"/>
      <c r="S190" s="2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51"/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51"/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51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51"/>
      <c r="U193" s="51"/>
      <c r="V193" s="51"/>
      <c r="W193" s="51"/>
      <c r="X193" s="51"/>
      <c r="Y193" s="51"/>
      <c r="Z193" s="51"/>
      <c r="AA193" s="51"/>
      <c r="AB193" s="51"/>
      <c r="AC193" s="51"/>
      <c r="AD193" s="51"/>
      <c r="AE193" s="51"/>
      <c r="AF193" s="51"/>
      <c r="AG193" s="51"/>
      <c r="AH193" s="51"/>
      <c r="AI193" s="51"/>
      <c r="AJ193" s="51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  <c r="AJ194" s="51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51"/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51"/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/>
      <c r="AL214"/>
    </row>
    <row r="215" spans="12:38" ht="14.25" x14ac:dyDescent="0.2">
      <c r="L215"/>
      <c r="M215"/>
      <c r="N215"/>
      <c r="O215"/>
      <c r="P215"/>
      <c r="T215" s="51"/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/>
      <c r="AL215"/>
    </row>
    <row r="216" spans="12:38" ht="14.25" x14ac:dyDescent="0.2">
      <c r="L216"/>
      <c r="M216"/>
      <c r="N216"/>
      <c r="O216"/>
      <c r="P216"/>
      <c r="T216" s="51"/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/>
      <c r="AL216"/>
    </row>
    <row r="217" spans="12:38" ht="14.25" x14ac:dyDescent="0.2">
      <c r="L217"/>
      <c r="M217"/>
      <c r="N217"/>
      <c r="O217"/>
      <c r="P217"/>
      <c r="T217" s="51"/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/>
      <c r="AL217"/>
    </row>
    <row r="218" spans="12:38" ht="14.25" x14ac:dyDescent="0.2">
      <c r="L218"/>
      <c r="M218"/>
      <c r="N218"/>
      <c r="O218"/>
      <c r="P218"/>
      <c r="T218" s="51"/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/>
      <c r="AL2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2021-11-19T15:43:02Z</dcterms:modified>
</cp:coreProperties>
</file>